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40" i="1"/>
  <c r="F46" i="1"/>
  <c r="F50" i="1"/>
  <c r="F53" i="1"/>
  <c r="F62" i="1"/>
  <c r="F64" i="1"/>
  <c r="F76" i="1"/>
  <c r="F78" i="1"/>
  <c r="F83" i="1"/>
  <c r="F84" i="1"/>
  <c r="F95" i="1"/>
  <c r="F100" i="1"/>
  <c r="F102" i="1"/>
  <c r="F106" i="1"/>
  <c r="F107" i="1"/>
  <c r="F110" i="1"/>
  <c r="F125" i="1"/>
  <c r="F36" i="1" l="1"/>
  <c r="F31" i="1"/>
  <c r="F30" i="1"/>
  <c r="F21" i="1"/>
  <c r="F20" i="1"/>
  <c r="F18" i="1"/>
  <c r="F16" i="1"/>
  <c r="F11" i="1"/>
  <c r="F4" i="1"/>
</calcChain>
</file>

<file path=xl/sharedStrings.xml><?xml version="1.0" encoding="utf-8"?>
<sst xmlns="http://schemas.openxmlformats.org/spreadsheetml/2006/main" count="786" uniqueCount="181">
  <si>
    <t>Elenco Contributi e benefici economici ANNO 2024</t>
  </si>
  <si>
    <t>SOCIALITA'</t>
  </si>
  <si>
    <t>BENEFICIARIO</t>
  </si>
  <si>
    <t>TIPOLOGIA CONTRIBUTO</t>
  </si>
  <si>
    <t xml:space="preserve"> D.D.N. GEN.</t>
  </si>
  <si>
    <t>DATA pubbblicazione</t>
  </si>
  <si>
    <t xml:space="preserve">IMPORTO Euro </t>
  </si>
  <si>
    <t>Oggetto</t>
  </si>
  <si>
    <t xml:space="preserve">D. P. E. </t>
  </si>
  <si>
    <t>EMERGENZA ABITATIVA</t>
  </si>
  <si>
    <t>726/1549</t>
  </si>
  <si>
    <t>10/06/24-12/11/24</t>
  </si>
  <si>
    <t>Contributi, sovvenzioni e vantaggi economici</t>
  </si>
  <si>
    <t xml:space="preserve">M. A. </t>
  </si>
  <si>
    <t>G. S.</t>
  </si>
  <si>
    <t xml:space="preserve">V. D.  </t>
  </si>
  <si>
    <t>G.S.</t>
  </si>
  <si>
    <t>A. G.</t>
  </si>
  <si>
    <t>C. M.</t>
  </si>
  <si>
    <t>G. A.</t>
  </si>
  <si>
    <t>D. B. G.</t>
  </si>
  <si>
    <t>A. A.</t>
  </si>
  <si>
    <t>121/ 1305</t>
  </si>
  <si>
    <t>13/02/24 -21/11/24</t>
  </si>
  <si>
    <t>B.C.</t>
  </si>
  <si>
    <t>D. V. R.</t>
  </si>
  <si>
    <t>C.V.</t>
  </si>
  <si>
    <t>A.A.</t>
  </si>
  <si>
    <t>C R.</t>
  </si>
  <si>
    <t>V.I.</t>
  </si>
  <si>
    <t>N. F.</t>
  </si>
  <si>
    <t>S. M.</t>
  </si>
  <si>
    <t>G.A.</t>
  </si>
  <si>
    <t>D. C. M.</t>
  </si>
  <si>
    <t>P. M.</t>
  </si>
  <si>
    <t>S. T.</t>
  </si>
  <si>
    <t>D. T. R.</t>
  </si>
  <si>
    <t>M. G.</t>
  </si>
  <si>
    <t>R.I.</t>
  </si>
  <si>
    <t>AFFIDO ABITATIVO</t>
  </si>
  <si>
    <t xml:space="preserve"> D. B. F.</t>
  </si>
  <si>
    <t>D. V. A.</t>
  </si>
  <si>
    <t>A. F.</t>
  </si>
  <si>
    <t>D. B. M.</t>
  </si>
  <si>
    <t>B. A.</t>
  </si>
  <si>
    <t>M. R.</t>
  </si>
  <si>
    <t>P. G.</t>
  </si>
  <si>
    <t>02/02/204</t>
  </si>
  <si>
    <t>B. S.</t>
  </si>
  <si>
    <t>C. R.</t>
  </si>
  <si>
    <t>V. M. G.</t>
  </si>
  <si>
    <t>SPESE SANITARIE</t>
  </si>
  <si>
    <t>T. R.</t>
  </si>
  <si>
    <t>327 / 962</t>
  </si>
  <si>
    <t>22/03/24 - 25/07/24</t>
  </si>
  <si>
    <t>D. R. C.</t>
  </si>
  <si>
    <t>D. R. E.</t>
  </si>
  <si>
    <t>L. F. C.</t>
  </si>
  <si>
    <t>V. B.</t>
  </si>
  <si>
    <t>M. V.</t>
  </si>
  <si>
    <t>765/ 1629</t>
  </si>
  <si>
    <t>17/06/24-26/11/24</t>
  </si>
  <si>
    <t>M. A.</t>
  </si>
  <si>
    <t>D. G. A.</t>
  </si>
  <si>
    <t>D. N. M. L.</t>
  </si>
  <si>
    <t>S. C.</t>
  </si>
  <si>
    <t>222/1016</t>
  </si>
  <si>
    <t>M. M.</t>
  </si>
  <si>
    <t>B. G.</t>
  </si>
  <si>
    <t>391 /947 /1642</t>
  </si>
  <si>
    <t>29/03/24 -19/07/24-28/11/24</t>
  </si>
  <si>
    <t>B. A. E.</t>
  </si>
  <si>
    <t>A. M.</t>
  </si>
  <si>
    <t>M. S.</t>
  </si>
  <si>
    <t xml:space="preserve">D. V.R. A. </t>
  </si>
  <si>
    <t xml:space="preserve">B. A. E. </t>
  </si>
  <si>
    <t>557 / 1626</t>
  </si>
  <si>
    <t>07/05/24-26/11/24</t>
  </si>
  <si>
    <t>1048 /1626</t>
  </si>
  <si>
    <t>08/08/24 -26/11/24</t>
  </si>
  <si>
    <t>M. P.</t>
  </si>
  <si>
    <t>C.A.</t>
  </si>
  <si>
    <t>M.A.</t>
  </si>
  <si>
    <t>272.50</t>
  </si>
  <si>
    <t>R.S.</t>
  </si>
  <si>
    <t>S.G.</t>
  </si>
  <si>
    <t>P.G.</t>
  </si>
  <si>
    <t>D. T. G.</t>
  </si>
  <si>
    <t>S. D.</t>
  </si>
  <si>
    <t>S. A.</t>
  </si>
  <si>
    <t>268 / 1440</t>
  </si>
  <si>
    <t>07/03/24-25/10/24</t>
  </si>
  <si>
    <t>25/102024</t>
  </si>
  <si>
    <t>D. B. D.</t>
  </si>
  <si>
    <t>587 / 1627</t>
  </si>
  <si>
    <t>14/05/24 -26/11/24</t>
  </si>
  <si>
    <t>D. B. N.</t>
  </si>
  <si>
    <t>S.P.</t>
  </si>
  <si>
    <t>A.A. M.</t>
  </si>
  <si>
    <t>17 /425</t>
  </si>
  <si>
    <t>16/01/24-08/04/24</t>
  </si>
  <si>
    <t>C. P.</t>
  </si>
  <si>
    <t>603 / 1642</t>
  </si>
  <si>
    <t>17/05/24- 28/11/24</t>
  </si>
  <si>
    <t>C. F.</t>
  </si>
  <si>
    <t>U. P.</t>
  </si>
  <si>
    <t>V. L. V.</t>
  </si>
  <si>
    <t>Z. M.</t>
  </si>
  <si>
    <t>F. G.</t>
  </si>
  <si>
    <t>M. C.</t>
  </si>
  <si>
    <t>T. L.</t>
  </si>
  <si>
    <t>M. F.</t>
  </si>
  <si>
    <t>B. D.</t>
  </si>
  <si>
    <t>612/ 1477</t>
  </si>
  <si>
    <t>17/05/24 30/10/24</t>
  </si>
  <si>
    <t>V. V.</t>
  </si>
  <si>
    <t>C. A.</t>
  </si>
  <si>
    <t>304 / 1628</t>
  </si>
  <si>
    <t>13/03/24 26/11/24</t>
  </si>
  <si>
    <t>T. A.</t>
  </si>
  <si>
    <t>D. G. I.</t>
  </si>
  <si>
    <t>611 / 1628</t>
  </si>
  <si>
    <t>17/05/24 -26/11/24</t>
  </si>
  <si>
    <t>303 /1515</t>
  </si>
  <si>
    <t>13/03/24-05/11/24</t>
  </si>
  <si>
    <t>G. I.</t>
  </si>
  <si>
    <t>P. D.</t>
  </si>
  <si>
    <t>870 / 1515</t>
  </si>
  <si>
    <t>10/07/24-05/11/24</t>
  </si>
  <si>
    <t>P. R.</t>
  </si>
  <si>
    <t>C. S.</t>
  </si>
  <si>
    <t>S. N. C.</t>
  </si>
  <si>
    <t>C.F.</t>
  </si>
  <si>
    <t>M.C.</t>
  </si>
  <si>
    <t>U. L.</t>
  </si>
  <si>
    <t>D.N.I.</t>
  </si>
  <si>
    <t>T.D.</t>
  </si>
  <si>
    <t>D. N. I.</t>
  </si>
  <si>
    <t>509 /1623</t>
  </si>
  <si>
    <t>29/04/24-26/11/24</t>
  </si>
  <si>
    <t>P. N.</t>
  </si>
  <si>
    <t>Z. A.R.</t>
  </si>
  <si>
    <t>P. S.</t>
  </si>
  <si>
    <t>L.D.</t>
  </si>
  <si>
    <t>L. A.M.</t>
  </si>
  <si>
    <t xml:space="preserve">C. I. </t>
  </si>
  <si>
    <t>C. G.</t>
  </si>
  <si>
    <t>G. G.</t>
  </si>
  <si>
    <t>C. C.</t>
  </si>
  <si>
    <t>M.D.</t>
  </si>
  <si>
    <t xml:space="preserve"> C. I.</t>
  </si>
  <si>
    <t>C. G. B.</t>
  </si>
  <si>
    <t>L. A.</t>
  </si>
  <si>
    <t>D.P.P.</t>
  </si>
  <si>
    <t>C. V.</t>
  </si>
  <si>
    <t>L. F. M.</t>
  </si>
  <si>
    <t>B. F.</t>
  </si>
  <si>
    <t xml:space="preserve"> A. A.</t>
  </si>
  <si>
    <t>G. R.</t>
  </si>
  <si>
    <t>SPESE FUNERARIE</t>
  </si>
  <si>
    <t>P.M.</t>
  </si>
  <si>
    <t>P.A.</t>
  </si>
  <si>
    <t>D.E. F.</t>
  </si>
  <si>
    <t>C. N.</t>
  </si>
  <si>
    <t>D. N. A.</t>
  </si>
  <si>
    <t>G.R.</t>
  </si>
  <si>
    <t>A. L.</t>
  </si>
  <si>
    <t>D.C.M.</t>
  </si>
  <si>
    <t>S.L.</t>
  </si>
  <si>
    <t>V.A.</t>
  </si>
  <si>
    <t>D.N.F.</t>
  </si>
  <si>
    <t>P.V.</t>
  </si>
  <si>
    <t xml:space="preserve">M.M.C. </t>
  </si>
  <si>
    <t>L.A.M.</t>
  </si>
  <si>
    <t>S.M.</t>
  </si>
  <si>
    <t>L.D.P.</t>
  </si>
  <si>
    <t>T. M.P.</t>
  </si>
  <si>
    <t>C. O.</t>
  </si>
  <si>
    <t xml:space="preserve">P. B. </t>
  </si>
  <si>
    <t xml:space="preserve">B. B. G. </t>
  </si>
  <si>
    <t>D. P.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</si>
</sst>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;@"/>
    <numFmt numFmtId="165" formatCode="#,##0.00\ _€"/>
    <numFmt numFmtId="166" formatCode="[$€-2]\ #,##0.00;[Red]\-[$€-2]\ #,##0.00"/>
    <numFmt numFmtId="167" formatCode="_-&quot;€ &quot;* #,##0.00_-;&quot;-€ &quot;* #,##0.00_-;_-&quot;€ &quot;* \-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9"/>
      <name val="Tahoma"/>
      <family val="2"/>
    </font>
    <font>
      <b/>
      <sz val="14"/>
      <name val="Tahoma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2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indexed="22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7" fontId="11" fillId="0" borderId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5" fillId="3" borderId="1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 wrapText="1"/>
    </xf>
    <xf numFmtId="0" fontId="8" fillId="5" borderId="1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wrapText="1"/>
    </xf>
    <xf numFmtId="0" fontId="1" fillId="6" borderId="1" xfId="0" applyFont="1" applyFill="1" applyBorder="1" applyAlignment="1">
      <alignment horizontal="left" wrapText="1"/>
    </xf>
    <xf numFmtId="0" fontId="1" fillId="6" borderId="1" xfId="0" applyNumberFormat="1" applyFont="1" applyFill="1" applyBorder="1" applyAlignment="1">
      <alignment horizontal="center" wrapText="1"/>
    </xf>
    <xf numFmtId="164" fontId="1" fillId="6" borderId="1" xfId="0" applyNumberFormat="1" applyFont="1" applyFill="1" applyBorder="1" applyAlignment="1">
      <alignment horizontal="left" wrapText="1"/>
    </xf>
    <xf numFmtId="165" fontId="10" fillId="6" borderId="1" xfId="0" applyNumberFormat="1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left" vertical="center" wrapText="1"/>
    </xf>
    <xf numFmtId="166" fontId="1" fillId="6" borderId="1" xfId="0" applyNumberFormat="1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center" wrapText="1"/>
    </xf>
    <xf numFmtId="1" fontId="1" fillId="6" borderId="1" xfId="0" applyNumberFormat="1" applyFont="1" applyFill="1" applyBorder="1" applyAlignment="1">
      <alignment horizontal="center" wrapText="1"/>
    </xf>
    <xf numFmtId="165" fontId="10" fillId="6" borderId="1" xfId="1" applyNumberFormat="1" applyFont="1" applyFill="1" applyBorder="1" applyAlignment="1" applyProtection="1">
      <alignment horizontal="center" wrapText="1"/>
    </xf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164" fontId="2" fillId="6" borderId="1" xfId="0" applyNumberFormat="1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" fillId="6" borderId="1" xfId="0" applyFont="1" applyFill="1" applyBorder="1" applyAlignment="1">
      <alignment wrapText="1"/>
    </xf>
    <xf numFmtId="164" fontId="1" fillId="6" borderId="1" xfId="0" applyNumberFormat="1" applyFont="1" applyFill="1" applyBorder="1" applyAlignment="1">
      <alignment wrapText="1"/>
    </xf>
    <xf numFmtId="165" fontId="10" fillId="6" borderId="1" xfId="0" applyNumberFormat="1" applyFont="1" applyFill="1" applyBorder="1" applyAlignment="1">
      <alignment wrapText="1"/>
    </xf>
    <xf numFmtId="0" fontId="13" fillId="6" borderId="1" xfId="0" applyFont="1" applyFill="1" applyBorder="1"/>
    <xf numFmtId="0" fontId="2" fillId="6" borderId="1" xfId="0" applyFont="1" applyFill="1" applyBorder="1" applyAlignment="1">
      <alignment wrapText="1"/>
    </xf>
    <xf numFmtId="165" fontId="10" fillId="6" borderId="1" xfId="1" applyNumberFormat="1" applyFont="1" applyFill="1" applyBorder="1" applyAlignment="1" applyProtection="1">
      <alignment wrapText="1"/>
    </xf>
    <xf numFmtId="0" fontId="0" fillId="6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horizontal="center" wrapText="1"/>
    </xf>
    <xf numFmtId="164" fontId="0" fillId="6" borderId="1" xfId="0" applyNumberFormat="1" applyFont="1" applyFill="1" applyBorder="1" applyAlignment="1">
      <alignment horizontal="left" wrapText="1"/>
    </xf>
    <xf numFmtId="0" fontId="0" fillId="6" borderId="1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tabSelected="1" topLeftCell="A37" zoomScale="115" zoomScaleNormal="115" workbookViewId="0">
      <selection activeCell="E38" sqref="E38"/>
    </sheetView>
  </sheetViews>
  <sheetFormatPr defaultRowHeight="15" x14ac:dyDescent="0.25"/>
  <cols>
    <col min="1" max="1" width="19.42578125" customWidth="1"/>
    <col min="2" max="3" width="28.5703125" customWidth="1"/>
    <col min="4" max="4" width="9.28515625" customWidth="1"/>
    <col min="5" max="5" width="10.140625" customWidth="1"/>
    <col min="6" max="6" width="20" customWidth="1"/>
    <col min="7" max="7" width="22" bestFit="1" customWidth="1"/>
  </cols>
  <sheetData>
    <row r="1" spans="1:7" x14ac:dyDescent="0.25">
      <c r="A1" s="1"/>
      <c r="B1" s="39" t="s">
        <v>0</v>
      </c>
      <c r="C1" s="40"/>
      <c r="D1" s="40"/>
      <c r="E1" s="40"/>
      <c r="F1" s="40"/>
      <c r="G1" s="2"/>
    </row>
    <row r="2" spans="1:7" ht="18" x14ac:dyDescent="0.25">
      <c r="A2" s="3" t="s">
        <v>1</v>
      </c>
      <c r="B2" s="39"/>
      <c r="C2" s="40"/>
      <c r="D2" s="40"/>
      <c r="E2" s="40"/>
      <c r="F2" s="40"/>
      <c r="G2" s="2"/>
    </row>
    <row r="3" spans="1:7" ht="45" x14ac:dyDescent="0.25">
      <c r="A3" s="4"/>
      <c r="B3" s="5" t="s">
        <v>2</v>
      </c>
      <c r="C3" s="5" t="s">
        <v>3</v>
      </c>
      <c r="D3" s="6" t="s">
        <v>4</v>
      </c>
      <c r="E3" s="7" t="s">
        <v>5</v>
      </c>
      <c r="F3" s="8" t="s">
        <v>6</v>
      </c>
      <c r="G3" s="9" t="s">
        <v>7</v>
      </c>
    </row>
    <row r="4" spans="1:7" ht="30" x14ac:dyDescent="0.25">
      <c r="A4" s="10" t="s">
        <v>1</v>
      </c>
      <c r="B4" s="11" t="s">
        <v>8</v>
      </c>
      <c r="C4" s="11" t="s">
        <v>9</v>
      </c>
      <c r="D4" s="12" t="s">
        <v>10</v>
      </c>
      <c r="E4" s="13" t="s">
        <v>11</v>
      </c>
      <c r="F4" s="14">
        <f>3710+2650+4240</f>
        <v>10600</v>
      </c>
      <c r="G4" s="15" t="s">
        <v>12</v>
      </c>
    </row>
    <row r="5" spans="1:7" ht="30" x14ac:dyDescent="0.25">
      <c r="A5" s="10" t="s">
        <v>1</v>
      </c>
      <c r="B5" s="11" t="s">
        <v>13</v>
      </c>
      <c r="C5" s="11" t="s">
        <v>9</v>
      </c>
      <c r="D5" s="12">
        <v>763</v>
      </c>
      <c r="E5" s="13">
        <v>45460</v>
      </c>
      <c r="F5" s="14">
        <v>1800</v>
      </c>
      <c r="G5" s="15" t="s">
        <v>12</v>
      </c>
    </row>
    <row r="6" spans="1:7" ht="30" x14ac:dyDescent="0.25">
      <c r="A6" s="10" t="s">
        <v>1</v>
      </c>
      <c r="B6" s="11" t="s">
        <v>14</v>
      </c>
      <c r="C6" s="11" t="s">
        <v>9</v>
      </c>
      <c r="D6" s="12">
        <v>889</v>
      </c>
      <c r="E6" s="13">
        <v>45483</v>
      </c>
      <c r="F6" s="14">
        <v>2000</v>
      </c>
      <c r="G6" s="15" t="s">
        <v>12</v>
      </c>
    </row>
    <row r="7" spans="1:7" ht="30" x14ac:dyDescent="0.25">
      <c r="A7" s="10" t="s">
        <v>1</v>
      </c>
      <c r="B7" s="16" t="s">
        <v>15</v>
      </c>
      <c r="C7" s="16" t="s">
        <v>9</v>
      </c>
      <c r="D7" s="12">
        <v>1510</v>
      </c>
      <c r="E7" s="13">
        <v>45233</v>
      </c>
      <c r="F7" s="14">
        <v>3000</v>
      </c>
      <c r="G7" s="15" t="s">
        <v>12</v>
      </c>
    </row>
    <row r="8" spans="1:7" ht="30" x14ac:dyDescent="0.25">
      <c r="A8" s="10" t="s">
        <v>1</v>
      </c>
      <c r="B8" s="16" t="s">
        <v>16</v>
      </c>
      <c r="C8" s="16" t="s">
        <v>9</v>
      </c>
      <c r="D8" s="12">
        <v>329</v>
      </c>
      <c r="E8" s="13">
        <v>45373</v>
      </c>
      <c r="F8" s="14">
        <v>1400</v>
      </c>
      <c r="G8" s="15" t="s">
        <v>12</v>
      </c>
    </row>
    <row r="9" spans="1:7" ht="30" x14ac:dyDescent="0.25">
      <c r="A9" s="10" t="s">
        <v>1</v>
      </c>
      <c r="B9" s="11" t="s">
        <v>17</v>
      </c>
      <c r="C9" s="16" t="s">
        <v>9</v>
      </c>
      <c r="D9" s="12">
        <v>677</v>
      </c>
      <c r="E9" s="13">
        <v>45442</v>
      </c>
      <c r="F9" s="14">
        <v>3100</v>
      </c>
      <c r="G9" s="15" t="s">
        <v>12</v>
      </c>
    </row>
    <row r="10" spans="1:7" ht="30" x14ac:dyDescent="0.25">
      <c r="A10" s="10" t="s">
        <v>1</v>
      </c>
      <c r="B10" s="11" t="s">
        <v>18</v>
      </c>
      <c r="C10" s="16" t="s">
        <v>9</v>
      </c>
      <c r="D10" s="12">
        <v>1276</v>
      </c>
      <c r="E10" s="13">
        <v>45565</v>
      </c>
      <c r="F10" s="14">
        <v>2000</v>
      </c>
      <c r="G10" s="15" t="s">
        <v>12</v>
      </c>
    </row>
    <row r="11" spans="1:7" ht="30" x14ac:dyDescent="0.25">
      <c r="A11" s="10" t="s">
        <v>1</v>
      </c>
      <c r="B11" s="16" t="s">
        <v>19</v>
      </c>
      <c r="C11" s="16" t="s">
        <v>9</v>
      </c>
      <c r="D11" s="12">
        <v>271</v>
      </c>
      <c r="E11" s="13">
        <v>45358</v>
      </c>
      <c r="F11" s="14">
        <f>2300+2300+3680</f>
        <v>8280</v>
      </c>
      <c r="G11" s="15" t="s">
        <v>12</v>
      </c>
    </row>
    <row r="12" spans="1:7" ht="30" x14ac:dyDescent="0.25">
      <c r="A12" s="10" t="s">
        <v>1</v>
      </c>
      <c r="B12" s="16" t="s">
        <v>20</v>
      </c>
      <c r="C12" s="16" t="s">
        <v>9</v>
      </c>
      <c r="D12" s="12">
        <v>590</v>
      </c>
      <c r="E12" s="13">
        <v>45427</v>
      </c>
      <c r="F12" s="14">
        <v>3000</v>
      </c>
      <c r="G12" s="15" t="s">
        <v>12</v>
      </c>
    </row>
    <row r="13" spans="1:7" ht="30" x14ac:dyDescent="0.25">
      <c r="A13" s="10" t="s">
        <v>1</v>
      </c>
      <c r="B13" s="11" t="s">
        <v>21</v>
      </c>
      <c r="C13" s="16" t="s">
        <v>9</v>
      </c>
      <c r="D13" s="12" t="s">
        <v>22</v>
      </c>
      <c r="E13" s="13" t="s">
        <v>23</v>
      </c>
      <c r="F13" s="14">
        <v>16800</v>
      </c>
      <c r="G13" s="15" t="s">
        <v>12</v>
      </c>
    </row>
    <row r="14" spans="1:7" ht="30" x14ac:dyDescent="0.25">
      <c r="A14" s="10" t="s">
        <v>1</v>
      </c>
      <c r="B14" s="11" t="s">
        <v>24</v>
      </c>
      <c r="C14" s="16" t="s">
        <v>9</v>
      </c>
      <c r="D14" s="17">
        <v>1638</v>
      </c>
      <c r="E14" s="13">
        <v>45624</v>
      </c>
      <c r="F14" s="14">
        <v>3600</v>
      </c>
      <c r="G14" s="15" t="s">
        <v>12</v>
      </c>
    </row>
    <row r="15" spans="1:7" ht="30" x14ac:dyDescent="0.25">
      <c r="A15" s="10" t="s">
        <v>1</v>
      </c>
      <c r="B15" s="11" t="s">
        <v>25</v>
      </c>
      <c r="C15" s="16" t="s">
        <v>9</v>
      </c>
      <c r="D15" s="17">
        <v>1589</v>
      </c>
      <c r="E15" s="13">
        <v>45616</v>
      </c>
      <c r="F15" s="14">
        <v>4140</v>
      </c>
      <c r="G15" s="15" t="s">
        <v>12</v>
      </c>
    </row>
    <row r="16" spans="1:7" ht="30" x14ac:dyDescent="0.25">
      <c r="A16" s="10" t="s">
        <v>1</v>
      </c>
      <c r="B16" s="11" t="s">
        <v>26</v>
      </c>
      <c r="C16" s="16" t="s">
        <v>9</v>
      </c>
      <c r="D16" s="17">
        <v>900</v>
      </c>
      <c r="E16" s="13">
        <v>45485</v>
      </c>
      <c r="F16" s="14">
        <f>3010+2150</f>
        <v>5160</v>
      </c>
      <c r="G16" s="15" t="s">
        <v>12</v>
      </c>
    </row>
    <row r="17" spans="1:7" ht="30" x14ac:dyDescent="0.25">
      <c r="A17" s="10" t="s">
        <v>1</v>
      </c>
      <c r="B17" s="11" t="s">
        <v>27</v>
      </c>
      <c r="C17" s="16" t="s">
        <v>9</v>
      </c>
      <c r="D17" s="17">
        <v>1416</v>
      </c>
      <c r="E17" s="13">
        <v>45587</v>
      </c>
      <c r="F17" s="14">
        <v>1500</v>
      </c>
      <c r="G17" s="15" t="s">
        <v>12</v>
      </c>
    </row>
    <row r="18" spans="1:7" ht="30" x14ac:dyDescent="0.25">
      <c r="A18" s="10" t="s">
        <v>1</v>
      </c>
      <c r="B18" s="11" t="s">
        <v>28</v>
      </c>
      <c r="C18" s="16" t="s">
        <v>9</v>
      </c>
      <c r="D18" s="17">
        <v>133</v>
      </c>
      <c r="E18" s="13">
        <v>45335</v>
      </c>
      <c r="F18" s="14">
        <f>7200+2400</f>
        <v>9600</v>
      </c>
      <c r="G18" s="15" t="s">
        <v>12</v>
      </c>
    </row>
    <row r="19" spans="1:7" ht="30" x14ac:dyDescent="0.25">
      <c r="A19" s="10" t="s">
        <v>1</v>
      </c>
      <c r="B19" s="11" t="s">
        <v>29</v>
      </c>
      <c r="C19" s="16" t="s">
        <v>9</v>
      </c>
      <c r="D19" s="18">
        <v>674</v>
      </c>
      <c r="E19" s="13">
        <v>45442</v>
      </c>
      <c r="F19" s="19">
        <v>2400</v>
      </c>
      <c r="G19" s="15" t="s">
        <v>12</v>
      </c>
    </row>
    <row r="20" spans="1:7" ht="30" x14ac:dyDescent="0.25">
      <c r="A20" s="10" t="s">
        <v>1</v>
      </c>
      <c r="B20" s="11" t="s">
        <v>30</v>
      </c>
      <c r="C20" s="16" t="s">
        <v>9</v>
      </c>
      <c r="D20" s="17">
        <v>869</v>
      </c>
      <c r="E20" s="13">
        <v>45483</v>
      </c>
      <c r="F20" s="14">
        <f>1350+1350</f>
        <v>2700</v>
      </c>
      <c r="G20" s="15" t="s">
        <v>12</v>
      </c>
    </row>
    <row r="21" spans="1:7" ht="30" x14ac:dyDescent="0.25">
      <c r="A21" s="10" t="s">
        <v>1</v>
      </c>
      <c r="B21" s="11" t="s">
        <v>31</v>
      </c>
      <c r="C21" s="16" t="s">
        <v>9</v>
      </c>
      <c r="D21" s="17">
        <v>987</v>
      </c>
      <c r="E21" s="13">
        <v>45509</v>
      </c>
      <c r="F21" s="14">
        <f>1800+4800</f>
        <v>6600</v>
      </c>
      <c r="G21" s="15" t="s">
        <v>12</v>
      </c>
    </row>
    <row r="22" spans="1:7" ht="30" x14ac:dyDescent="0.25">
      <c r="A22" s="10" t="s">
        <v>1</v>
      </c>
      <c r="B22" s="11" t="s">
        <v>21</v>
      </c>
      <c r="C22" s="16" t="s">
        <v>9</v>
      </c>
      <c r="D22" s="17">
        <v>1466</v>
      </c>
      <c r="E22" s="13">
        <v>45594</v>
      </c>
      <c r="F22" s="14">
        <v>1200</v>
      </c>
      <c r="G22" s="15" t="s">
        <v>12</v>
      </c>
    </row>
    <row r="23" spans="1:7" ht="30" x14ac:dyDescent="0.25">
      <c r="A23" s="10" t="s">
        <v>1</v>
      </c>
      <c r="B23" s="11" t="s">
        <v>32</v>
      </c>
      <c r="C23" s="16" t="s">
        <v>9</v>
      </c>
      <c r="D23" s="17">
        <v>1219</v>
      </c>
      <c r="E23" s="13">
        <v>45183</v>
      </c>
      <c r="F23" s="14">
        <v>3360</v>
      </c>
      <c r="G23" s="15" t="s">
        <v>12</v>
      </c>
    </row>
    <row r="24" spans="1:7" ht="30" x14ac:dyDescent="0.25">
      <c r="A24" s="10" t="s">
        <v>1</v>
      </c>
      <c r="B24" s="11" t="s">
        <v>33</v>
      </c>
      <c r="C24" s="16" t="s">
        <v>9</v>
      </c>
      <c r="D24" s="17">
        <v>872</v>
      </c>
      <c r="E24" s="13">
        <v>45483</v>
      </c>
      <c r="F24" s="14">
        <v>5760</v>
      </c>
      <c r="G24" s="15" t="s">
        <v>12</v>
      </c>
    </row>
    <row r="25" spans="1:7" ht="30" x14ac:dyDescent="0.25">
      <c r="A25" s="10" t="s">
        <v>1</v>
      </c>
      <c r="B25" s="20" t="s">
        <v>34</v>
      </c>
      <c r="C25" s="16" t="s">
        <v>9</v>
      </c>
      <c r="D25" s="17">
        <v>1759</v>
      </c>
      <c r="E25" s="13">
        <v>45642</v>
      </c>
      <c r="F25" s="14">
        <v>287</v>
      </c>
      <c r="G25" s="15" t="s">
        <v>12</v>
      </c>
    </row>
    <row r="26" spans="1:7" ht="30" x14ac:dyDescent="0.25">
      <c r="A26" s="10" t="s">
        <v>1</v>
      </c>
      <c r="B26" s="21" t="s">
        <v>35</v>
      </c>
      <c r="C26" s="16" t="s">
        <v>9</v>
      </c>
      <c r="D26" s="17">
        <v>1759</v>
      </c>
      <c r="E26" s="13">
        <v>45642</v>
      </c>
      <c r="F26" s="14">
        <v>130</v>
      </c>
      <c r="G26" s="15" t="s">
        <v>12</v>
      </c>
    </row>
    <row r="27" spans="1:7" ht="30" x14ac:dyDescent="0.25">
      <c r="A27" s="10" t="s">
        <v>1</v>
      </c>
      <c r="B27" s="11" t="s">
        <v>36</v>
      </c>
      <c r="C27" s="16" t="s">
        <v>9</v>
      </c>
      <c r="D27" s="17">
        <v>20</v>
      </c>
      <c r="E27" s="13">
        <v>45307</v>
      </c>
      <c r="F27" s="14">
        <v>2700</v>
      </c>
      <c r="G27" s="15" t="s">
        <v>12</v>
      </c>
    </row>
    <row r="28" spans="1:7" ht="30" x14ac:dyDescent="0.25">
      <c r="A28" s="10" t="s">
        <v>1</v>
      </c>
      <c r="B28" s="11" t="s">
        <v>37</v>
      </c>
      <c r="C28" s="16" t="s">
        <v>9</v>
      </c>
      <c r="D28" s="18">
        <v>373</v>
      </c>
      <c r="E28" s="13">
        <v>45367</v>
      </c>
      <c r="F28" s="19">
        <v>3360</v>
      </c>
      <c r="G28" s="15" t="s">
        <v>12</v>
      </c>
    </row>
    <row r="29" spans="1:7" ht="30" x14ac:dyDescent="0.25">
      <c r="A29" s="10" t="s">
        <v>1</v>
      </c>
      <c r="B29" s="11" t="s">
        <v>38</v>
      </c>
      <c r="C29" s="16" t="s">
        <v>39</v>
      </c>
      <c r="D29" s="17">
        <v>1163</v>
      </c>
      <c r="E29" s="13">
        <v>45548</v>
      </c>
      <c r="F29" s="14">
        <v>750</v>
      </c>
      <c r="G29" s="15" t="s">
        <v>12</v>
      </c>
    </row>
    <row r="30" spans="1:7" ht="30" x14ac:dyDescent="0.25">
      <c r="A30" s="10" t="s">
        <v>1</v>
      </c>
      <c r="B30" s="16" t="s">
        <v>40</v>
      </c>
      <c r="C30" s="16" t="s">
        <v>39</v>
      </c>
      <c r="D30" s="17">
        <v>1167</v>
      </c>
      <c r="E30" s="13">
        <v>45548</v>
      </c>
      <c r="F30" s="14">
        <f>750+750+500+500+500</f>
        <v>3000</v>
      </c>
      <c r="G30" s="15" t="s">
        <v>12</v>
      </c>
    </row>
    <row r="31" spans="1:7" ht="30" x14ac:dyDescent="0.25">
      <c r="A31" s="10" t="s">
        <v>1</v>
      </c>
      <c r="B31" s="11" t="s">
        <v>41</v>
      </c>
      <c r="C31" s="16" t="s">
        <v>39</v>
      </c>
      <c r="D31" s="17">
        <v>1167</v>
      </c>
      <c r="E31" s="13">
        <v>45548</v>
      </c>
      <c r="F31" s="14">
        <f>750+750+750</f>
        <v>2250</v>
      </c>
      <c r="G31" s="15" t="s">
        <v>12</v>
      </c>
    </row>
    <row r="32" spans="1:7" ht="30" x14ac:dyDescent="0.25">
      <c r="A32" s="10" t="s">
        <v>1</v>
      </c>
      <c r="B32" s="11" t="s">
        <v>42</v>
      </c>
      <c r="C32" s="16" t="s">
        <v>39</v>
      </c>
      <c r="D32" s="17">
        <v>516</v>
      </c>
      <c r="E32" s="13">
        <v>45050</v>
      </c>
      <c r="F32" s="17">
        <v>838</v>
      </c>
      <c r="G32" s="15" t="s">
        <v>12</v>
      </c>
    </row>
    <row r="33" spans="1:7" ht="30" x14ac:dyDescent="0.25">
      <c r="A33" s="10" t="s">
        <v>1</v>
      </c>
      <c r="B33" s="11" t="s">
        <v>43</v>
      </c>
      <c r="C33" s="16" t="s">
        <v>39</v>
      </c>
      <c r="D33" s="17">
        <v>590</v>
      </c>
      <c r="E33" s="13">
        <v>45427</v>
      </c>
      <c r="F33" s="14">
        <v>1500</v>
      </c>
      <c r="G33" s="15" t="s">
        <v>12</v>
      </c>
    </row>
    <row r="34" spans="1:7" ht="30" x14ac:dyDescent="0.25">
      <c r="A34" s="10" t="s">
        <v>1</v>
      </c>
      <c r="B34" s="11" t="s">
        <v>44</v>
      </c>
      <c r="C34" s="16" t="s">
        <v>39</v>
      </c>
      <c r="D34" s="17">
        <v>303</v>
      </c>
      <c r="E34" s="13">
        <v>45364</v>
      </c>
      <c r="F34" s="14">
        <v>96</v>
      </c>
      <c r="G34" s="15" t="s">
        <v>12</v>
      </c>
    </row>
    <row r="35" spans="1:7" ht="30" x14ac:dyDescent="0.25">
      <c r="A35" s="10" t="s">
        <v>1</v>
      </c>
      <c r="B35" s="11" t="s">
        <v>45</v>
      </c>
      <c r="C35" s="16" t="s">
        <v>39</v>
      </c>
      <c r="D35" s="17">
        <v>303</v>
      </c>
      <c r="E35" s="13">
        <v>45364</v>
      </c>
      <c r="F35" s="14">
        <v>540</v>
      </c>
      <c r="G35" s="15" t="s">
        <v>12</v>
      </c>
    </row>
    <row r="36" spans="1:7" ht="30" x14ac:dyDescent="0.25">
      <c r="A36" s="10" t="s">
        <v>1</v>
      </c>
      <c r="B36" s="11" t="s">
        <v>46</v>
      </c>
      <c r="C36" s="16" t="s">
        <v>39</v>
      </c>
      <c r="D36" s="17">
        <v>105</v>
      </c>
      <c r="E36" s="13" t="s">
        <v>47</v>
      </c>
      <c r="F36" s="14">
        <f>1000+1000+1000</f>
        <v>3000</v>
      </c>
      <c r="G36" s="15" t="s">
        <v>12</v>
      </c>
    </row>
    <row r="37" spans="1:7" ht="30" x14ac:dyDescent="0.25">
      <c r="A37" s="22" t="s">
        <v>1</v>
      </c>
      <c r="B37" s="11" t="s">
        <v>48</v>
      </c>
      <c r="C37" s="11" t="s">
        <v>39</v>
      </c>
      <c r="D37" s="17">
        <v>1761</v>
      </c>
      <c r="E37" s="13">
        <v>45642</v>
      </c>
      <c r="F37" s="14">
        <v>500</v>
      </c>
      <c r="G37" s="15" t="s">
        <v>12</v>
      </c>
    </row>
    <row r="38" spans="1:7" ht="30" x14ac:dyDescent="0.25">
      <c r="A38" s="22" t="s">
        <v>1</v>
      </c>
      <c r="B38" s="21" t="s">
        <v>49</v>
      </c>
      <c r="C38" s="11" t="s">
        <v>39</v>
      </c>
      <c r="D38" s="23">
        <v>55</v>
      </c>
      <c r="E38" s="24">
        <v>45678</v>
      </c>
      <c r="F38" s="14">
        <v>232</v>
      </c>
      <c r="G38" s="15" t="s">
        <v>12</v>
      </c>
    </row>
    <row r="39" spans="1:7" ht="30" x14ac:dyDescent="0.25">
      <c r="A39" s="10" t="s">
        <v>1</v>
      </c>
      <c r="B39" s="11" t="s">
        <v>50</v>
      </c>
      <c r="C39" s="11" t="s">
        <v>51</v>
      </c>
      <c r="D39" s="17">
        <v>1370</v>
      </c>
      <c r="E39" s="13">
        <v>45580</v>
      </c>
      <c r="F39" s="19">
        <f>691.5+114</f>
        <v>805.5</v>
      </c>
      <c r="G39" s="15" t="s">
        <v>12</v>
      </c>
    </row>
    <row r="40" spans="1:7" ht="30" x14ac:dyDescent="0.25">
      <c r="A40" s="10" t="s">
        <v>1</v>
      </c>
      <c r="B40" s="11" t="s">
        <v>52</v>
      </c>
      <c r="C40" s="11" t="s">
        <v>51</v>
      </c>
      <c r="D40" s="18" t="s">
        <v>53</v>
      </c>
      <c r="E40" s="13" t="s">
        <v>54</v>
      </c>
      <c r="F40" s="14">
        <f>566+168</f>
        <v>734</v>
      </c>
      <c r="G40" s="15" t="s">
        <v>12</v>
      </c>
    </row>
    <row r="41" spans="1:7" ht="30" x14ac:dyDescent="0.25">
      <c r="A41" s="10" t="s">
        <v>1</v>
      </c>
      <c r="B41" s="11" t="s">
        <v>55</v>
      </c>
      <c r="C41" s="11" t="s">
        <v>51</v>
      </c>
      <c r="D41" s="18">
        <v>725</v>
      </c>
      <c r="E41" s="13">
        <v>45453</v>
      </c>
      <c r="F41" s="19">
        <v>950</v>
      </c>
      <c r="G41" s="15" t="s">
        <v>12</v>
      </c>
    </row>
    <row r="42" spans="1:7" ht="30" x14ac:dyDescent="0.25">
      <c r="A42" s="10" t="s">
        <v>1</v>
      </c>
      <c r="B42" s="11" t="s">
        <v>56</v>
      </c>
      <c r="C42" s="11" t="s">
        <v>51</v>
      </c>
      <c r="D42" s="17">
        <v>1370</v>
      </c>
      <c r="E42" s="13">
        <v>45580</v>
      </c>
      <c r="F42" s="14">
        <v>691.5</v>
      </c>
      <c r="G42" s="15" t="s">
        <v>12</v>
      </c>
    </row>
    <row r="43" spans="1:7" ht="30" x14ac:dyDescent="0.25">
      <c r="A43" s="10" t="s">
        <v>1</v>
      </c>
      <c r="B43" s="21" t="s">
        <v>57</v>
      </c>
      <c r="C43" s="11" t="s">
        <v>51</v>
      </c>
      <c r="D43" s="17">
        <v>1794</v>
      </c>
      <c r="E43" s="13">
        <v>45643</v>
      </c>
      <c r="F43" s="14">
        <v>562</v>
      </c>
      <c r="G43" s="15" t="s">
        <v>12</v>
      </c>
    </row>
    <row r="44" spans="1:7" ht="30" x14ac:dyDescent="0.25">
      <c r="A44" s="10" t="s">
        <v>1</v>
      </c>
      <c r="B44" s="11" t="s">
        <v>58</v>
      </c>
      <c r="C44" s="11" t="s">
        <v>51</v>
      </c>
      <c r="D44" s="17">
        <v>1794</v>
      </c>
      <c r="E44" s="13">
        <v>45643</v>
      </c>
      <c r="F44" s="14">
        <v>127</v>
      </c>
      <c r="G44" s="15" t="s">
        <v>12</v>
      </c>
    </row>
    <row r="45" spans="1:7" ht="30" x14ac:dyDescent="0.25">
      <c r="A45" s="10" t="s">
        <v>1</v>
      </c>
      <c r="B45" s="34" t="s">
        <v>59</v>
      </c>
      <c r="C45" s="11" t="s">
        <v>51</v>
      </c>
      <c r="D45" s="17">
        <v>1794</v>
      </c>
      <c r="E45" s="13">
        <v>45643</v>
      </c>
      <c r="F45" s="14">
        <v>588</v>
      </c>
      <c r="G45" s="15" t="s">
        <v>12</v>
      </c>
    </row>
    <row r="46" spans="1:7" ht="30" x14ac:dyDescent="0.25">
      <c r="A46" s="10" t="s">
        <v>1</v>
      </c>
      <c r="B46" s="11" t="s">
        <v>43</v>
      </c>
      <c r="C46" s="11" t="s">
        <v>51</v>
      </c>
      <c r="D46" s="17" t="s">
        <v>60</v>
      </c>
      <c r="E46" s="13" t="s">
        <v>61</v>
      </c>
      <c r="F46" s="14">
        <f>244+364</f>
        <v>608</v>
      </c>
      <c r="G46" s="15" t="s">
        <v>12</v>
      </c>
    </row>
    <row r="47" spans="1:7" ht="30" x14ac:dyDescent="0.25">
      <c r="A47" s="10" t="s">
        <v>1</v>
      </c>
      <c r="B47" s="11" t="s">
        <v>62</v>
      </c>
      <c r="C47" s="11" t="s">
        <v>51</v>
      </c>
      <c r="D47" s="17">
        <v>18</v>
      </c>
      <c r="E47" s="13">
        <v>45307</v>
      </c>
      <c r="F47" s="14">
        <v>171</v>
      </c>
      <c r="G47" s="15" t="s">
        <v>12</v>
      </c>
    </row>
    <row r="48" spans="1:7" ht="30" x14ac:dyDescent="0.25">
      <c r="A48" s="10" t="s">
        <v>1</v>
      </c>
      <c r="B48" s="11" t="s">
        <v>63</v>
      </c>
      <c r="C48" s="11" t="s">
        <v>51</v>
      </c>
      <c r="D48" s="18">
        <v>676</v>
      </c>
      <c r="E48" s="13">
        <v>45442</v>
      </c>
      <c r="F48" s="19">
        <v>240</v>
      </c>
      <c r="G48" s="15" t="s">
        <v>12</v>
      </c>
    </row>
    <row r="49" spans="1:7" ht="30" x14ac:dyDescent="0.25">
      <c r="A49" s="10" t="s">
        <v>1</v>
      </c>
      <c r="B49" s="11" t="s">
        <v>64</v>
      </c>
      <c r="C49" s="11" t="s">
        <v>51</v>
      </c>
      <c r="D49" s="17">
        <v>1389</v>
      </c>
      <c r="E49" s="13">
        <v>45582</v>
      </c>
      <c r="F49" s="19">
        <v>570</v>
      </c>
      <c r="G49" s="15" t="s">
        <v>12</v>
      </c>
    </row>
    <row r="50" spans="1:7" ht="30" x14ac:dyDescent="0.25">
      <c r="A50" s="10" t="s">
        <v>1</v>
      </c>
      <c r="B50" s="11" t="s">
        <v>65</v>
      </c>
      <c r="C50" s="11" t="s">
        <v>51</v>
      </c>
      <c r="D50" s="17" t="s">
        <v>66</v>
      </c>
      <c r="E50" s="13">
        <v>45509</v>
      </c>
      <c r="F50" s="19">
        <f>420+450</f>
        <v>870</v>
      </c>
      <c r="G50" s="15" t="s">
        <v>12</v>
      </c>
    </row>
    <row r="51" spans="1:7" ht="30" x14ac:dyDescent="0.25">
      <c r="A51" s="10" t="s">
        <v>1</v>
      </c>
      <c r="B51" s="11" t="s">
        <v>67</v>
      </c>
      <c r="C51" s="11" t="s">
        <v>51</v>
      </c>
      <c r="D51" s="17">
        <v>19</v>
      </c>
      <c r="E51" s="13">
        <v>45307</v>
      </c>
      <c r="F51" s="14">
        <v>159</v>
      </c>
      <c r="G51" s="15" t="s">
        <v>12</v>
      </c>
    </row>
    <row r="52" spans="1:7" ht="30" x14ac:dyDescent="0.25">
      <c r="A52" s="10" t="s">
        <v>1</v>
      </c>
      <c r="B52" s="11" t="s">
        <v>68</v>
      </c>
      <c r="C52" s="11" t="s">
        <v>51</v>
      </c>
      <c r="D52" s="17">
        <v>19</v>
      </c>
      <c r="E52" s="13">
        <v>45307</v>
      </c>
      <c r="F52" s="14">
        <v>1333</v>
      </c>
      <c r="G52" s="15" t="s">
        <v>12</v>
      </c>
    </row>
    <row r="53" spans="1:7" ht="45" x14ac:dyDescent="0.25">
      <c r="A53" s="10" t="s">
        <v>1</v>
      </c>
      <c r="B53" s="11" t="s">
        <v>34</v>
      </c>
      <c r="C53" s="11" t="s">
        <v>51</v>
      </c>
      <c r="D53" s="18" t="s">
        <v>69</v>
      </c>
      <c r="E53" s="13" t="s">
        <v>70</v>
      </c>
      <c r="F53" s="19">
        <f>200+520+357+157</f>
        <v>1234</v>
      </c>
      <c r="G53" s="15" t="s">
        <v>12</v>
      </c>
    </row>
    <row r="54" spans="1:7" ht="30" x14ac:dyDescent="0.25">
      <c r="A54" s="10" t="s">
        <v>1</v>
      </c>
      <c r="B54" s="11" t="s">
        <v>71</v>
      </c>
      <c r="C54" s="11" t="s">
        <v>51</v>
      </c>
      <c r="D54" s="17">
        <v>724</v>
      </c>
      <c r="E54" s="13">
        <v>45453</v>
      </c>
      <c r="F54" s="19">
        <v>347</v>
      </c>
      <c r="G54" s="15" t="s">
        <v>12</v>
      </c>
    </row>
    <row r="55" spans="1:7" ht="30" x14ac:dyDescent="0.25">
      <c r="A55" s="10" t="s">
        <v>1</v>
      </c>
      <c r="B55" s="11" t="s">
        <v>72</v>
      </c>
      <c r="C55" s="11" t="s">
        <v>51</v>
      </c>
      <c r="D55" s="17">
        <v>724</v>
      </c>
      <c r="E55" s="13">
        <v>45453</v>
      </c>
      <c r="F55" s="19">
        <v>658</v>
      </c>
      <c r="G55" s="15" t="s">
        <v>12</v>
      </c>
    </row>
    <row r="56" spans="1:7" ht="30" x14ac:dyDescent="0.25">
      <c r="A56" s="10" t="s">
        <v>1</v>
      </c>
      <c r="B56" s="11" t="s">
        <v>73</v>
      </c>
      <c r="C56" s="11" t="s">
        <v>51</v>
      </c>
      <c r="D56" s="18">
        <v>591</v>
      </c>
      <c r="E56" s="13">
        <v>45428</v>
      </c>
      <c r="F56" s="19">
        <v>230</v>
      </c>
      <c r="G56" s="15" t="s">
        <v>12</v>
      </c>
    </row>
    <row r="57" spans="1:7" ht="30" x14ac:dyDescent="0.25">
      <c r="A57" s="10" t="s">
        <v>1</v>
      </c>
      <c r="B57" s="11" t="s">
        <v>74</v>
      </c>
      <c r="C57" s="11" t="s">
        <v>51</v>
      </c>
      <c r="D57" s="17">
        <v>865</v>
      </c>
      <c r="E57" s="13">
        <v>45481</v>
      </c>
      <c r="F57" s="14">
        <v>73</v>
      </c>
      <c r="G57" s="15" t="s">
        <v>12</v>
      </c>
    </row>
    <row r="58" spans="1:7" ht="30" x14ac:dyDescent="0.25">
      <c r="A58" s="10" t="s">
        <v>1</v>
      </c>
      <c r="B58" s="11" t="s">
        <v>19</v>
      </c>
      <c r="C58" s="11" t="s">
        <v>51</v>
      </c>
      <c r="D58" s="17">
        <v>1625</v>
      </c>
      <c r="E58" s="13">
        <v>45622</v>
      </c>
      <c r="F58" s="14">
        <v>125</v>
      </c>
      <c r="G58" s="15" t="s">
        <v>12</v>
      </c>
    </row>
    <row r="59" spans="1:7" ht="30" x14ac:dyDescent="0.25">
      <c r="A59" s="22" t="s">
        <v>1</v>
      </c>
      <c r="B59" s="25" t="s">
        <v>75</v>
      </c>
      <c r="C59" s="11" t="s">
        <v>51</v>
      </c>
      <c r="D59" s="17">
        <v>56</v>
      </c>
      <c r="E59" s="13">
        <v>45678</v>
      </c>
      <c r="F59" s="14">
        <v>111</v>
      </c>
      <c r="G59" s="15" t="s">
        <v>12</v>
      </c>
    </row>
    <row r="60" spans="1:7" ht="30" x14ac:dyDescent="0.25">
      <c r="A60" s="10" t="s">
        <v>1</v>
      </c>
      <c r="B60" s="11" t="s">
        <v>73</v>
      </c>
      <c r="C60" s="11" t="s">
        <v>51</v>
      </c>
      <c r="D60" s="17">
        <v>1625</v>
      </c>
      <c r="E60" s="13">
        <v>45622</v>
      </c>
      <c r="F60" s="14">
        <v>291</v>
      </c>
      <c r="G60" s="15" t="s">
        <v>12</v>
      </c>
    </row>
    <row r="61" spans="1:7" ht="30" x14ac:dyDescent="0.25">
      <c r="A61" s="10" t="s">
        <v>1</v>
      </c>
      <c r="B61" s="11" t="s">
        <v>46</v>
      </c>
      <c r="C61" s="11" t="s">
        <v>51</v>
      </c>
      <c r="D61" s="18">
        <v>511</v>
      </c>
      <c r="E61" s="13">
        <v>45405</v>
      </c>
      <c r="F61" s="19">
        <v>248</v>
      </c>
      <c r="G61" s="15" t="s">
        <v>12</v>
      </c>
    </row>
    <row r="62" spans="1:7" ht="30" x14ac:dyDescent="0.25">
      <c r="A62" s="10" t="s">
        <v>1</v>
      </c>
      <c r="B62" s="11" t="s">
        <v>31</v>
      </c>
      <c r="C62" s="11" t="s">
        <v>51</v>
      </c>
      <c r="D62" s="17" t="s">
        <v>76</v>
      </c>
      <c r="E62" s="13" t="s">
        <v>77</v>
      </c>
      <c r="F62" s="14">
        <f>210+426</f>
        <v>636</v>
      </c>
      <c r="G62" s="15" t="s">
        <v>12</v>
      </c>
    </row>
    <row r="63" spans="1:7" ht="30" x14ac:dyDescent="0.25">
      <c r="A63" s="10" t="s">
        <v>1</v>
      </c>
      <c r="B63" s="11" t="s">
        <v>34</v>
      </c>
      <c r="C63" s="11" t="s">
        <v>51</v>
      </c>
      <c r="D63" s="17">
        <v>866</v>
      </c>
      <c r="E63" s="13">
        <v>45482</v>
      </c>
      <c r="F63" s="14">
        <v>360.1</v>
      </c>
      <c r="G63" s="15" t="s">
        <v>12</v>
      </c>
    </row>
    <row r="64" spans="1:7" ht="30" x14ac:dyDescent="0.25">
      <c r="A64" s="10" t="s">
        <v>1</v>
      </c>
      <c r="B64" s="11" t="s">
        <v>67</v>
      </c>
      <c r="C64" s="11" t="s">
        <v>51</v>
      </c>
      <c r="D64" s="17" t="s">
        <v>78</v>
      </c>
      <c r="E64" s="13" t="s">
        <v>79</v>
      </c>
      <c r="F64" s="14">
        <f>593.5+615</f>
        <v>1208.5</v>
      </c>
      <c r="G64" s="15" t="s">
        <v>12</v>
      </c>
    </row>
    <row r="65" spans="1:7" ht="30" x14ac:dyDescent="0.25">
      <c r="A65" s="10" t="s">
        <v>1</v>
      </c>
      <c r="B65" s="11" t="s">
        <v>80</v>
      </c>
      <c r="C65" s="11" t="s">
        <v>51</v>
      </c>
      <c r="D65" s="17">
        <v>1437</v>
      </c>
      <c r="E65" s="13">
        <v>45590</v>
      </c>
      <c r="F65" s="19">
        <v>1005</v>
      </c>
      <c r="G65" s="15" t="s">
        <v>12</v>
      </c>
    </row>
    <row r="66" spans="1:7" ht="30" x14ac:dyDescent="0.25">
      <c r="A66" s="10" t="s">
        <v>1</v>
      </c>
      <c r="B66" s="11" t="s">
        <v>62</v>
      </c>
      <c r="C66" s="11" t="s">
        <v>51</v>
      </c>
      <c r="D66" s="17">
        <v>673</v>
      </c>
      <c r="E66" s="13">
        <v>45442</v>
      </c>
      <c r="F66" s="19">
        <v>614</v>
      </c>
      <c r="G66" s="15" t="s">
        <v>12</v>
      </c>
    </row>
    <row r="67" spans="1:7" ht="30" x14ac:dyDescent="0.25">
      <c r="A67" s="10" t="s">
        <v>1</v>
      </c>
      <c r="B67" s="21" t="s">
        <v>81</v>
      </c>
      <c r="C67" s="11" t="s">
        <v>51</v>
      </c>
      <c r="D67" s="17">
        <v>1793</v>
      </c>
      <c r="E67" s="13">
        <v>45643</v>
      </c>
      <c r="F67" s="19">
        <v>494</v>
      </c>
      <c r="G67" s="15" t="s">
        <v>12</v>
      </c>
    </row>
    <row r="68" spans="1:7" ht="30" x14ac:dyDescent="0.25">
      <c r="A68" s="10" t="s">
        <v>1</v>
      </c>
      <c r="B68" s="21" t="s">
        <v>82</v>
      </c>
      <c r="C68" s="11" t="s">
        <v>51</v>
      </c>
      <c r="D68" s="17">
        <v>1793</v>
      </c>
      <c r="E68" s="13">
        <v>45643</v>
      </c>
      <c r="F68" s="19" t="s">
        <v>83</v>
      </c>
      <c r="G68" s="15" t="s">
        <v>12</v>
      </c>
    </row>
    <row r="69" spans="1:7" ht="30" x14ac:dyDescent="0.25">
      <c r="A69" s="10" t="s">
        <v>1</v>
      </c>
      <c r="B69" s="21" t="s">
        <v>84</v>
      </c>
      <c r="C69" s="11" t="s">
        <v>51</v>
      </c>
      <c r="D69" s="17">
        <v>1793</v>
      </c>
      <c r="E69" s="13">
        <v>45643</v>
      </c>
      <c r="F69" s="19">
        <v>60</v>
      </c>
      <c r="G69" s="15" t="s">
        <v>12</v>
      </c>
    </row>
    <row r="70" spans="1:7" ht="30" x14ac:dyDescent="0.25">
      <c r="A70" s="10" t="s">
        <v>1</v>
      </c>
      <c r="B70" s="21" t="s">
        <v>85</v>
      </c>
      <c r="C70" s="11" t="s">
        <v>51</v>
      </c>
      <c r="D70" s="17">
        <v>1793</v>
      </c>
      <c r="E70" s="13">
        <v>45643</v>
      </c>
      <c r="F70" s="19">
        <v>241</v>
      </c>
      <c r="G70" s="15" t="s">
        <v>12</v>
      </c>
    </row>
    <row r="71" spans="1:7" ht="30" x14ac:dyDescent="0.25">
      <c r="A71" s="10" t="s">
        <v>1</v>
      </c>
      <c r="B71" s="21" t="s">
        <v>86</v>
      </c>
      <c r="C71" s="11" t="s">
        <v>51</v>
      </c>
      <c r="D71" s="17">
        <v>1793</v>
      </c>
      <c r="E71" s="13">
        <v>45643</v>
      </c>
      <c r="F71" s="19">
        <v>345</v>
      </c>
      <c r="G71" s="15" t="s">
        <v>12</v>
      </c>
    </row>
    <row r="72" spans="1:7" ht="30" x14ac:dyDescent="0.25">
      <c r="A72" s="10" t="s">
        <v>1</v>
      </c>
      <c r="B72" s="21" t="s">
        <v>34</v>
      </c>
      <c r="C72" s="11" t="s">
        <v>51</v>
      </c>
      <c r="D72" s="17">
        <v>1793</v>
      </c>
      <c r="E72" s="13">
        <v>45643</v>
      </c>
      <c r="F72" s="19">
        <v>495</v>
      </c>
      <c r="G72" s="15" t="s">
        <v>12</v>
      </c>
    </row>
    <row r="73" spans="1:7" ht="30" x14ac:dyDescent="0.25">
      <c r="A73" s="10" t="s">
        <v>1</v>
      </c>
      <c r="B73" s="11" t="s">
        <v>21</v>
      </c>
      <c r="C73" s="11" t="s">
        <v>51</v>
      </c>
      <c r="D73" s="17">
        <v>673</v>
      </c>
      <c r="E73" s="13">
        <v>45442</v>
      </c>
      <c r="F73" s="19">
        <v>450</v>
      </c>
      <c r="G73" s="15" t="s">
        <v>12</v>
      </c>
    </row>
    <row r="74" spans="1:7" ht="30" x14ac:dyDescent="0.25">
      <c r="A74" s="10" t="s">
        <v>1</v>
      </c>
      <c r="B74" s="11" t="s">
        <v>87</v>
      </c>
      <c r="C74" s="11" t="s">
        <v>51</v>
      </c>
      <c r="D74" s="17">
        <v>268</v>
      </c>
      <c r="E74" s="13">
        <v>45358</v>
      </c>
      <c r="F74" s="19">
        <v>454</v>
      </c>
      <c r="G74" s="15" t="s">
        <v>12</v>
      </c>
    </row>
    <row r="75" spans="1:7" ht="30" x14ac:dyDescent="0.25">
      <c r="A75" s="10" t="s">
        <v>1</v>
      </c>
      <c r="B75" s="11" t="s">
        <v>88</v>
      </c>
      <c r="C75" s="11" t="s">
        <v>51</v>
      </c>
      <c r="D75" s="18">
        <v>510</v>
      </c>
      <c r="E75" s="13">
        <v>45411</v>
      </c>
      <c r="F75" s="14">
        <v>116</v>
      </c>
      <c r="G75" s="15" t="s">
        <v>12</v>
      </c>
    </row>
    <row r="76" spans="1:7" ht="30" x14ac:dyDescent="0.25">
      <c r="A76" s="10" t="s">
        <v>1</v>
      </c>
      <c r="B76" s="11" t="s">
        <v>89</v>
      </c>
      <c r="C76" s="11" t="s">
        <v>51</v>
      </c>
      <c r="D76" s="17" t="s">
        <v>90</v>
      </c>
      <c r="E76" s="13" t="s">
        <v>91</v>
      </c>
      <c r="F76" s="19">
        <f>122+479</f>
        <v>601</v>
      </c>
      <c r="G76" s="15" t="s">
        <v>12</v>
      </c>
    </row>
    <row r="77" spans="1:7" ht="30" x14ac:dyDescent="0.25">
      <c r="A77" s="10" t="s">
        <v>1</v>
      </c>
      <c r="B77" s="11" t="s">
        <v>19</v>
      </c>
      <c r="C77" s="11" t="s">
        <v>51</v>
      </c>
      <c r="D77" s="17">
        <v>1440</v>
      </c>
      <c r="E77" s="13" t="s">
        <v>92</v>
      </c>
      <c r="F77" s="19">
        <v>134</v>
      </c>
      <c r="G77" s="15" t="s">
        <v>12</v>
      </c>
    </row>
    <row r="78" spans="1:7" ht="30" x14ac:dyDescent="0.25">
      <c r="A78" s="10" t="s">
        <v>1</v>
      </c>
      <c r="B78" s="11" t="s">
        <v>93</v>
      </c>
      <c r="C78" s="11" t="s">
        <v>51</v>
      </c>
      <c r="D78" s="17" t="s">
        <v>94</v>
      </c>
      <c r="E78" s="13" t="s">
        <v>95</v>
      </c>
      <c r="F78" s="14">
        <f>331+161</f>
        <v>492</v>
      </c>
      <c r="G78" s="15" t="s">
        <v>12</v>
      </c>
    </row>
    <row r="79" spans="1:7" ht="30" x14ac:dyDescent="0.25">
      <c r="A79" s="10" t="s">
        <v>1</v>
      </c>
      <c r="B79" s="11" t="s">
        <v>96</v>
      </c>
      <c r="C79" s="11" t="s">
        <v>51</v>
      </c>
      <c r="D79" s="17">
        <v>1371</v>
      </c>
      <c r="E79" s="13">
        <v>45580</v>
      </c>
      <c r="F79" s="19">
        <v>809</v>
      </c>
      <c r="G79" s="15" t="s">
        <v>12</v>
      </c>
    </row>
    <row r="80" spans="1:7" ht="30" x14ac:dyDescent="0.25">
      <c r="A80" s="10" t="s">
        <v>1</v>
      </c>
      <c r="B80" s="11" t="s">
        <v>62</v>
      </c>
      <c r="C80" s="11" t="s">
        <v>51</v>
      </c>
      <c r="D80" s="17">
        <v>1627</v>
      </c>
      <c r="E80" s="13">
        <v>45622</v>
      </c>
      <c r="F80" s="19">
        <v>52</v>
      </c>
      <c r="G80" s="15" t="s">
        <v>12</v>
      </c>
    </row>
    <row r="81" spans="1:7" ht="30" x14ac:dyDescent="0.25">
      <c r="A81" s="10" t="s">
        <v>1</v>
      </c>
      <c r="B81" s="11" t="s">
        <v>97</v>
      </c>
      <c r="C81" s="11" t="s">
        <v>51</v>
      </c>
      <c r="D81" s="17">
        <v>790</v>
      </c>
      <c r="E81" s="13">
        <v>45469</v>
      </c>
      <c r="F81" s="14">
        <v>466</v>
      </c>
      <c r="G81" s="15" t="s">
        <v>12</v>
      </c>
    </row>
    <row r="82" spans="1:7" ht="30" x14ac:dyDescent="0.25">
      <c r="A82" s="10" t="s">
        <v>1</v>
      </c>
      <c r="B82" s="11" t="s">
        <v>98</v>
      </c>
      <c r="C82" s="11" t="s">
        <v>51</v>
      </c>
      <c r="D82" s="17">
        <v>306</v>
      </c>
      <c r="E82" s="13">
        <v>45364</v>
      </c>
      <c r="F82" s="14">
        <v>177</v>
      </c>
      <c r="G82" s="15" t="s">
        <v>12</v>
      </c>
    </row>
    <row r="83" spans="1:7" ht="30" x14ac:dyDescent="0.25">
      <c r="A83" s="10" t="s">
        <v>1</v>
      </c>
      <c r="B83" s="11" t="s">
        <v>21</v>
      </c>
      <c r="C83" s="11" t="s">
        <v>51</v>
      </c>
      <c r="D83" s="17" t="s">
        <v>99</v>
      </c>
      <c r="E83" s="13" t="s">
        <v>100</v>
      </c>
      <c r="F83" s="19">
        <f>3106.79+1206</f>
        <v>4312.79</v>
      </c>
      <c r="G83" s="15" t="s">
        <v>12</v>
      </c>
    </row>
    <row r="84" spans="1:7" ht="30" x14ac:dyDescent="0.25">
      <c r="A84" s="10" t="s">
        <v>1</v>
      </c>
      <c r="B84" s="11" t="s">
        <v>101</v>
      </c>
      <c r="C84" s="11" t="s">
        <v>51</v>
      </c>
      <c r="D84" s="17" t="s">
        <v>102</v>
      </c>
      <c r="E84" s="13" t="s">
        <v>103</v>
      </c>
      <c r="F84" s="19">
        <f>515+471</f>
        <v>986</v>
      </c>
      <c r="G84" s="15" t="s">
        <v>12</v>
      </c>
    </row>
    <row r="85" spans="1:7" ht="30" x14ac:dyDescent="0.25">
      <c r="A85" s="10" t="s">
        <v>1</v>
      </c>
      <c r="B85" s="11" t="s">
        <v>104</v>
      </c>
      <c r="C85" s="11" t="s">
        <v>51</v>
      </c>
      <c r="D85" s="17">
        <v>1642</v>
      </c>
      <c r="E85" s="13">
        <v>45624</v>
      </c>
      <c r="F85" s="19">
        <v>324</v>
      </c>
      <c r="G85" s="15" t="s">
        <v>12</v>
      </c>
    </row>
    <row r="86" spans="1:7" ht="30" x14ac:dyDescent="0.25">
      <c r="A86" s="10" t="s">
        <v>1</v>
      </c>
      <c r="B86" s="11" t="s">
        <v>105</v>
      </c>
      <c r="C86" s="11" t="s">
        <v>51</v>
      </c>
      <c r="D86" s="17">
        <v>1642</v>
      </c>
      <c r="E86" s="13">
        <v>45624</v>
      </c>
      <c r="F86" s="19">
        <v>205</v>
      </c>
      <c r="G86" s="15" t="s">
        <v>12</v>
      </c>
    </row>
    <row r="87" spans="1:7" ht="30" x14ac:dyDescent="0.25">
      <c r="A87" s="10" t="s">
        <v>1</v>
      </c>
      <c r="B87" s="11" t="s">
        <v>31</v>
      </c>
      <c r="C87" s="11" t="s">
        <v>51</v>
      </c>
      <c r="D87" s="17">
        <v>1353</v>
      </c>
      <c r="E87" s="13">
        <v>45576</v>
      </c>
      <c r="F87" s="19">
        <v>61</v>
      </c>
      <c r="G87" s="15" t="s">
        <v>12</v>
      </c>
    </row>
    <row r="88" spans="1:7" ht="30" x14ac:dyDescent="0.25">
      <c r="A88" s="10" t="s">
        <v>1</v>
      </c>
      <c r="B88" s="11" t="s">
        <v>106</v>
      </c>
      <c r="C88" s="11" t="s">
        <v>51</v>
      </c>
      <c r="D88" s="17">
        <v>1519</v>
      </c>
      <c r="E88" s="13">
        <v>45602</v>
      </c>
      <c r="F88" s="19">
        <v>397</v>
      </c>
      <c r="G88" s="15" t="s">
        <v>12</v>
      </c>
    </row>
    <row r="89" spans="1:7" ht="30" x14ac:dyDescent="0.25">
      <c r="A89" s="10" t="s">
        <v>1</v>
      </c>
      <c r="B89" s="11" t="s">
        <v>80</v>
      </c>
      <c r="C89" s="11" t="s">
        <v>51</v>
      </c>
      <c r="D89" s="17">
        <v>1519</v>
      </c>
      <c r="E89" s="13">
        <v>45602</v>
      </c>
      <c r="F89" s="19">
        <v>1649</v>
      </c>
      <c r="G89" s="15" t="s">
        <v>12</v>
      </c>
    </row>
    <row r="90" spans="1:7" ht="30" x14ac:dyDescent="0.25">
      <c r="A90" s="10" t="s">
        <v>1</v>
      </c>
      <c r="B90" s="11" t="s">
        <v>21</v>
      </c>
      <c r="C90" s="11" t="s">
        <v>51</v>
      </c>
      <c r="D90" s="17">
        <v>1519</v>
      </c>
      <c r="E90" s="13">
        <v>45602</v>
      </c>
      <c r="F90" s="19">
        <v>477</v>
      </c>
      <c r="G90" s="15" t="s">
        <v>12</v>
      </c>
    </row>
    <row r="91" spans="1:7" ht="30" x14ac:dyDescent="0.25">
      <c r="A91" s="10" t="s">
        <v>1</v>
      </c>
      <c r="B91" s="11" t="s">
        <v>21</v>
      </c>
      <c r="C91" s="11" t="s">
        <v>51</v>
      </c>
      <c r="D91" s="17">
        <v>1519</v>
      </c>
      <c r="E91" s="13">
        <v>45602</v>
      </c>
      <c r="F91" s="19">
        <v>2373</v>
      </c>
      <c r="G91" s="15" t="s">
        <v>12</v>
      </c>
    </row>
    <row r="92" spans="1:7" ht="30" x14ac:dyDescent="0.25">
      <c r="A92" s="10" t="s">
        <v>1</v>
      </c>
      <c r="B92" s="11" t="s">
        <v>107</v>
      </c>
      <c r="C92" s="11" t="s">
        <v>51</v>
      </c>
      <c r="D92" s="17">
        <v>1519</v>
      </c>
      <c r="E92" s="13">
        <v>45602</v>
      </c>
      <c r="F92" s="19">
        <v>110</v>
      </c>
      <c r="G92" s="15" t="s">
        <v>12</v>
      </c>
    </row>
    <row r="93" spans="1:7" ht="30" x14ac:dyDescent="0.25">
      <c r="A93" s="10" t="s">
        <v>1</v>
      </c>
      <c r="B93" s="11" t="s">
        <v>108</v>
      </c>
      <c r="C93" s="11" t="s">
        <v>51</v>
      </c>
      <c r="D93" s="17">
        <v>1350</v>
      </c>
      <c r="E93" s="13">
        <v>45576</v>
      </c>
      <c r="F93" s="19">
        <v>614</v>
      </c>
      <c r="G93" s="15" t="s">
        <v>12</v>
      </c>
    </row>
    <row r="94" spans="1:7" ht="30" x14ac:dyDescent="0.25">
      <c r="A94" s="10" t="s">
        <v>1</v>
      </c>
      <c r="B94" s="11" t="s">
        <v>17</v>
      </c>
      <c r="C94" s="11" t="s">
        <v>51</v>
      </c>
      <c r="D94" s="17">
        <v>991</v>
      </c>
      <c r="E94" s="13">
        <v>45509</v>
      </c>
      <c r="F94" s="19">
        <v>81</v>
      </c>
      <c r="G94" s="15" t="s">
        <v>12</v>
      </c>
    </row>
    <row r="95" spans="1:7" ht="30" x14ac:dyDescent="0.25">
      <c r="A95" s="10" t="s">
        <v>1</v>
      </c>
      <c r="B95" s="11" t="s">
        <v>109</v>
      </c>
      <c r="C95" s="11" t="s">
        <v>51</v>
      </c>
      <c r="D95" s="17">
        <v>18</v>
      </c>
      <c r="E95" s="13">
        <v>45307</v>
      </c>
      <c r="F95" s="14">
        <f>171+93</f>
        <v>264</v>
      </c>
      <c r="G95" s="15" t="s">
        <v>12</v>
      </c>
    </row>
    <row r="96" spans="1:7" ht="30" x14ac:dyDescent="0.25">
      <c r="A96" s="10" t="s">
        <v>1</v>
      </c>
      <c r="B96" s="21" t="s">
        <v>110</v>
      </c>
      <c r="C96" s="11" t="s">
        <v>51</v>
      </c>
      <c r="D96" s="17">
        <v>1753</v>
      </c>
      <c r="E96" s="13">
        <v>45639</v>
      </c>
      <c r="F96" s="14">
        <v>321</v>
      </c>
      <c r="G96" s="15" t="s">
        <v>12</v>
      </c>
    </row>
    <row r="97" spans="1:7" ht="30" x14ac:dyDescent="0.25">
      <c r="A97" s="10" t="s">
        <v>1</v>
      </c>
      <c r="B97" s="21" t="s">
        <v>109</v>
      </c>
      <c r="C97" s="11" t="s">
        <v>51</v>
      </c>
      <c r="D97" s="17">
        <v>1753</v>
      </c>
      <c r="E97" s="13">
        <v>45639</v>
      </c>
      <c r="F97" s="14">
        <v>93</v>
      </c>
      <c r="G97" s="15" t="s">
        <v>12</v>
      </c>
    </row>
    <row r="98" spans="1:7" ht="30" x14ac:dyDescent="0.25">
      <c r="A98" s="10" t="s">
        <v>1</v>
      </c>
      <c r="B98" s="11" t="s">
        <v>56</v>
      </c>
      <c r="C98" s="11" t="s">
        <v>51</v>
      </c>
      <c r="D98" s="17">
        <v>292</v>
      </c>
      <c r="E98" s="13">
        <v>45590</v>
      </c>
      <c r="F98" s="19">
        <v>372</v>
      </c>
      <c r="G98" s="15" t="s">
        <v>12</v>
      </c>
    </row>
    <row r="99" spans="1:7" ht="30" x14ac:dyDescent="0.25">
      <c r="A99" s="10" t="s">
        <v>1</v>
      </c>
      <c r="B99" s="11" t="s">
        <v>111</v>
      </c>
      <c r="C99" s="11" t="s">
        <v>51</v>
      </c>
      <c r="D99" s="18">
        <v>519</v>
      </c>
      <c r="E99" s="13">
        <v>45411</v>
      </c>
      <c r="F99" s="19">
        <v>235</v>
      </c>
      <c r="G99" s="15" t="s">
        <v>12</v>
      </c>
    </row>
    <row r="100" spans="1:7" ht="30" x14ac:dyDescent="0.25">
      <c r="A100" s="10" t="s">
        <v>1</v>
      </c>
      <c r="B100" s="11" t="s">
        <v>112</v>
      </c>
      <c r="C100" s="11" t="s">
        <v>51</v>
      </c>
      <c r="D100" s="12" t="s">
        <v>113</v>
      </c>
      <c r="E100" s="13" t="s">
        <v>114</v>
      </c>
      <c r="F100" s="14">
        <f>233+92</f>
        <v>325</v>
      </c>
      <c r="G100" s="15" t="s">
        <v>12</v>
      </c>
    </row>
    <row r="101" spans="1:7" ht="30" x14ac:dyDescent="0.25">
      <c r="A101" s="10" t="s">
        <v>1</v>
      </c>
      <c r="B101" s="11" t="s">
        <v>115</v>
      </c>
      <c r="C101" s="11" t="s">
        <v>51</v>
      </c>
      <c r="D101" s="17">
        <v>588</v>
      </c>
      <c r="E101" s="13">
        <v>45426</v>
      </c>
      <c r="F101" s="19">
        <v>246</v>
      </c>
      <c r="G101" s="15" t="s">
        <v>12</v>
      </c>
    </row>
    <row r="102" spans="1:7" ht="30" x14ac:dyDescent="0.25">
      <c r="A102" s="10" t="s">
        <v>1</v>
      </c>
      <c r="B102" s="11" t="s">
        <v>116</v>
      </c>
      <c r="C102" s="11" t="s">
        <v>51</v>
      </c>
      <c r="D102" s="17" t="s">
        <v>117</v>
      </c>
      <c r="E102" s="13" t="s">
        <v>118</v>
      </c>
      <c r="F102" s="14">
        <f>1082.4+136</f>
        <v>1218.4000000000001</v>
      </c>
      <c r="G102" s="15" t="s">
        <v>12</v>
      </c>
    </row>
    <row r="103" spans="1:7" ht="30" x14ac:dyDescent="0.25">
      <c r="A103" s="10" t="s">
        <v>1</v>
      </c>
      <c r="B103" s="11" t="s">
        <v>19</v>
      </c>
      <c r="C103" s="11" t="s">
        <v>51</v>
      </c>
      <c r="D103" s="17">
        <v>1477</v>
      </c>
      <c r="E103" s="13">
        <v>45595</v>
      </c>
      <c r="F103" s="19">
        <v>850</v>
      </c>
      <c r="G103" s="15" t="s">
        <v>12</v>
      </c>
    </row>
    <row r="104" spans="1:7" ht="30" x14ac:dyDescent="0.25">
      <c r="A104" s="10" t="s">
        <v>1</v>
      </c>
      <c r="B104" s="11" t="s">
        <v>119</v>
      </c>
      <c r="C104" s="11" t="s">
        <v>51</v>
      </c>
      <c r="D104" s="17">
        <v>1438</v>
      </c>
      <c r="E104" s="13">
        <v>45590</v>
      </c>
      <c r="F104" s="19">
        <v>805</v>
      </c>
      <c r="G104" s="15" t="s">
        <v>12</v>
      </c>
    </row>
    <row r="105" spans="1:7" ht="30" x14ac:dyDescent="0.25">
      <c r="A105" s="10" t="s">
        <v>1</v>
      </c>
      <c r="B105" s="11" t="s">
        <v>112</v>
      </c>
      <c r="C105" s="11" t="s">
        <v>51</v>
      </c>
      <c r="D105" s="17">
        <v>1477</v>
      </c>
      <c r="E105" s="13">
        <v>45595</v>
      </c>
      <c r="F105" s="19">
        <v>92</v>
      </c>
      <c r="G105" s="15" t="s">
        <v>12</v>
      </c>
    </row>
    <row r="106" spans="1:7" ht="30" x14ac:dyDescent="0.25">
      <c r="A106" s="10" t="s">
        <v>1</v>
      </c>
      <c r="B106" s="11" t="s">
        <v>120</v>
      </c>
      <c r="C106" s="11" t="s">
        <v>51</v>
      </c>
      <c r="D106" s="17" t="s">
        <v>121</v>
      </c>
      <c r="E106" s="13" t="s">
        <v>122</v>
      </c>
      <c r="F106" s="19">
        <f>1070+230.8</f>
        <v>1300.8</v>
      </c>
      <c r="G106" s="15" t="s">
        <v>12</v>
      </c>
    </row>
    <row r="107" spans="1:7" ht="30" x14ac:dyDescent="0.25">
      <c r="A107" s="10" t="s">
        <v>1</v>
      </c>
      <c r="B107" s="11" t="s">
        <v>44</v>
      </c>
      <c r="C107" s="11" t="s">
        <v>51</v>
      </c>
      <c r="D107" s="17" t="s">
        <v>123</v>
      </c>
      <c r="E107" s="13" t="s">
        <v>124</v>
      </c>
      <c r="F107" s="19">
        <f>96+220</f>
        <v>316</v>
      </c>
      <c r="G107" s="15" t="s">
        <v>12</v>
      </c>
    </row>
    <row r="108" spans="1:7" ht="30" x14ac:dyDescent="0.25">
      <c r="A108" s="10" t="s">
        <v>1</v>
      </c>
      <c r="B108" s="11" t="s">
        <v>125</v>
      </c>
      <c r="C108" s="11" t="s">
        <v>51</v>
      </c>
      <c r="D108" s="17">
        <v>1515</v>
      </c>
      <c r="E108" s="13">
        <v>45601</v>
      </c>
      <c r="F108" s="19">
        <v>661</v>
      </c>
      <c r="G108" s="15" t="s">
        <v>12</v>
      </c>
    </row>
    <row r="109" spans="1:7" ht="30" x14ac:dyDescent="0.25">
      <c r="A109" s="10" t="s">
        <v>1</v>
      </c>
      <c r="B109" s="11" t="s">
        <v>126</v>
      </c>
      <c r="C109" s="11" t="s">
        <v>51</v>
      </c>
      <c r="D109" s="17">
        <v>1515</v>
      </c>
      <c r="E109" s="13">
        <v>45601</v>
      </c>
      <c r="F109" s="19">
        <v>600</v>
      </c>
      <c r="G109" s="15" t="s">
        <v>12</v>
      </c>
    </row>
    <row r="110" spans="1:7" ht="30" x14ac:dyDescent="0.25">
      <c r="A110" s="10" t="s">
        <v>1</v>
      </c>
      <c r="B110" s="11" t="s">
        <v>21</v>
      </c>
      <c r="C110" s="11" t="s">
        <v>51</v>
      </c>
      <c r="D110" s="17" t="s">
        <v>127</v>
      </c>
      <c r="E110" s="13" t="s">
        <v>128</v>
      </c>
      <c r="F110" s="14">
        <f>121+760</f>
        <v>881</v>
      </c>
      <c r="G110" s="15" t="s">
        <v>12</v>
      </c>
    </row>
    <row r="111" spans="1:7" ht="30" x14ac:dyDescent="0.25">
      <c r="A111" s="10" t="s">
        <v>1</v>
      </c>
      <c r="B111" s="11" t="s">
        <v>109</v>
      </c>
      <c r="C111" s="11" t="s">
        <v>51</v>
      </c>
      <c r="D111" s="17">
        <v>985</v>
      </c>
      <c r="E111" s="13">
        <v>45509</v>
      </c>
      <c r="F111" s="14">
        <v>888</v>
      </c>
      <c r="G111" s="15" t="s">
        <v>12</v>
      </c>
    </row>
    <row r="112" spans="1:7" ht="30" x14ac:dyDescent="0.25">
      <c r="A112" s="10" t="s">
        <v>1</v>
      </c>
      <c r="B112" s="11" t="s">
        <v>129</v>
      </c>
      <c r="C112" s="11" t="s">
        <v>51</v>
      </c>
      <c r="D112" s="17">
        <v>1360</v>
      </c>
      <c r="E112" s="13">
        <v>45576</v>
      </c>
      <c r="F112" s="19">
        <v>223</v>
      </c>
      <c r="G112" s="15" t="s">
        <v>12</v>
      </c>
    </row>
    <row r="113" spans="1:7" ht="30" x14ac:dyDescent="0.25">
      <c r="A113" s="10" t="s">
        <v>1</v>
      </c>
      <c r="B113" s="11" t="s">
        <v>130</v>
      </c>
      <c r="C113" s="11" t="s">
        <v>51</v>
      </c>
      <c r="D113" s="17">
        <v>1390</v>
      </c>
      <c r="E113" s="13">
        <v>45582</v>
      </c>
      <c r="F113" s="19">
        <v>400</v>
      </c>
      <c r="G113" s="15" t="s">
        <v>12</v>
      </c>
    </row>
    <row r="114" spans="1:7" ht="30" x14ac:dyDescent="0.25">
      <c r="A114" s="10" t="s">
        <v>1</v>
      </c>
      <c r="B114" s="11" t="s">
        <v>131</v>
      </c>
      <c r="C114" s="11" t="s">
        <v>51</v>
      </c>
      <c r="D114" s="17">
        <v>1630</v>
      </c>
      <c r="E114" s="13">
        <v>45622</v>
      </c>
      <c r="F114" s="19">
        <v>225</v>
      </c>
      <c r="G114" s="15" t="s">
        <v>12</v>
      </c>
    </row>
    <row r="115" spans="1:7" ht="30" x14ac:dyDescent="0.25">
      <c r="A115" s="10" t="s">
        <v>1</v>
      </c>
      <c r="B115" s="11" t="s">
        <v>132</v>
      </c>
      <c r="C115" s="11" t="s">
        <v>51</v>
      </c>
      <c r="D115" s="17">
        <v>1630</v>
      </c>
      <c r="E115" s="13">
        <v>45622</v>
      </c>
      <c r="F115" s="19">
        <v>742</v>
      </c>
      <c r="G115" s="15" t="s">
        <v>12</v>
      </c>
    </row>
    <row r="116" spans="1:7" ht="30" x14ac:dyDescent="0.25">
      <c r="A116" s="10" t="s">
        <v>1</v>
      </c>
      <c r="B116" s="11" t="s">
        <v>133</v>
      </c>
      <c r="C116" s="11" t="s">
        <v>51</v>
      </c>
      <c r="D116" s="17">
        <v>303</v>
      </c>
      <c r="E116" s="13">
        <v>45364</v>
      </c>
      <c r="F116" s="19">
        <v>540</v>
      </c>
      <c r="G116" s="15" t="s">
        <v>12</v>
      </c>
    </row>
    <row r="117" spans="1:7" ht="30" x14ac:dyDescent="0.25">
      <c r="A117" s="10" t="s">
        <v>1</v>
      </c>
      <c r="B117" s="11" t="s">
        <v>134</v>
      </c>
      <c r="C117" s="11" t="s">
        <v>51</v>
      </c>
      <c r="D117" s="17">
        <v>1792</v>
      </c>
      <c r="E117" s="13">
        <v>45643</v>
      </c>
      <c r="F117" s="19">
        <v>586.66999999999996</v>
      </c>
      <c r="G117" s="15" t="s">
        <v>12</v>
      </c>
    </row>
    <row r="118" spans="1:7" ht="30" x14ac:dyDescent="0.25">
      <c r="A118" s="10" t="s">
        <v>1</v>
      </c>
      <c r="B118" s="11" t="s">
        <v>135</v>
      </c>
      <c r="C118" s="11" t="s">
        <v>51</v>
      </c>
      <c r="D118" s="17">
        <v>1792</v>
      </c>
      <c r="E118" s="13">
        <v>45643</v>
      </c>
      <c r="F118" s="19">
        <v>609.6</v>
      </c>
      <c r="G118" s="15" t="s">
        <v>12</v>
      </c>
    </row>
    <row r="119" spans="1:7" ht="30" x14ac:dyDescent="0.25">
      <c r="A119" s="10" t="s">
        <v>1</v>
      </c>
      <c r="B119" s="11" t="s">
        <v>134</v>
      </c>
      <c r="C119" s="11" t="s">
        <v>51</v>
      </c>
      <c r="D119" s="17">
        <v>305</v>
      </c>
      <c r="E119" s="13">
        <v>45364</v>
      </c>
      <c r="F119" s="19">
        <v>326.25</v>
      </c>
      <c r="G119" s="15" t="s">
        <v>12</v>
      </c>
    </row>
    <row r="120" spans="1:7" ht="30" x14ac:dyDescent="0.25">
      <c r="A120" s="10" t="s">
        <v>1</v>
      </c>
      <c r="B120" s="11" t="s">
        <v>136</v>
      </c>
      <c r="C120" s="11" t="s">
        <v>51</v>
      </c>
      <c r="D120" s="17">
        <v>1459</v>
      </c>
      <c r="E120" s="13">
        <v>45594</v>
      </c>
      <c r="F120" s="19">
        <v>112</v>
      </c>
      <c r="G120" s="15" t="s">
        <v>12</v>
      </c>
    </row>
    <row r="121" spans="1:7" ht="30" x14ac:dyDescent="0.25">
      <c r="A121" s="10" t="s">
        <v>1</v>
      </c>
      <c r="B121" s="34" t="s">
        <v>85</v>
      </c>
      <c r="C121" s="34" t="s">
        <v>159</v>
      </c>
      <c r="D121" s="35">
        <v>184</v>
      </c>
      <c r="E121" s="36">
        <v>45701</v>
      </c>
      <c r="F121" s="19">
        <v>950</v>
      </c>
      <c r="G121" s="37" t="s">
        <v>12</v>
      </c>
    </row>
    <row r="122" spans="1:7" ht="30" x14ac:dyDescent="0.25">
      <c r="A122" s="38" t="s">
        <v>1</v>
      </c>
      <c r="B122" s="34" t="s">
        <v>137</v>
      </c>
      <c r="C122" s="34" t="s">
        <v>51</v>
      </c>
      <c r="D122" s="35">
        <v>1895</v>
      </c>
      <c r="E122" s="36">
        <v>45289</v>
      </c>
      <c r="F122" s="19">
        <v>273</v>
      </c>
      <c r="G122" s="15" t="s">
        <v>12</v>
      </c>
    </row>
    <row r="123" spans="1:7" ht="30" x14ac:dyDescent="0.25">
      <c r="A123" s="38" t="s">
        <v>1</v>
      </c>
      <c r="B123" s="34" t="s">
        <v>59</v>
      </c>
      <c r="C123" s="34" t="s">
        <v>51</v>
      </c>
      <c r="D123" s="35">
        <v>1894</v>
      </c>
      <c r="E123" s="36">
        <v>45289</v>
      </c>
      <c r="F123" s="19">
        <v>264</v>
      </c>
      <c r="G123" s="15" t="s">
        <v>12</v>
      </c>
    </row>
    <row r="124" spans="1:7" ht="30" x14ac:dyDescent="0.25">
      <c r="A124" s="22" t="s">
        <v>1</v>
      </c>
      <c r="B124" s="11" t="s">
        <v>67</v>
      </c>
      <c r="C124" s="11" t="s">
        <v>51</v>
      </c>
      <c r="D124" s="18">
        <v>509</v>
      </c>
      <c r="E124" s="13">
        <v>45411</v>
      </c>
      <c r="F124" s="19">
        <v>219.14</v>
      </c>
      <c r="G124" s="15" t="s">
        <v>12</v>
      </c>
    </row>
    <row r="125" spans="1:7" ht="30" x14ac:dyDescent="0.25">
      <c r="A125" s="22" t="s">
        <v>1</v>
      </c>
      <c r="B125" s="11" t="s">
        <v>108</v>
      </c>
      <c r="C125" s="11" t="s">
        <v>51</v>
      </c>
      <c r="D125" s="18" t="s">
        <v>138</v>
      </c>
      <c r="E125" s="13" t="s">
        <v>139</v>
      </c>
      <c r="F125" s="19">
        <f>476.96+802.29</f>
        <v>1279.25</v>
      </c>
      <c r="G125" s="15" t="s">
        <v>12</v>
      </c>
    </row>
    <row r="126" spans="1:7" ht="30" x14ac:dyDescent="0.25">
      <c r="A126" s="10" t="s">
        <v>1</v>
      </c>
      <c r="B126" s="11" t="s">
        <v>140</v>
      </c>
      <c r="C126" s="11" t="s">
        <v>51</v>
      </c>
      <c r="D126" s="17">
        <v>924</v>
      </c>
      <c r="E126" s="13">
        <v>45490</v>
      </c>
      <c r="F126" s="14">
        <v>184.82</v>
      </c>
      <c r="G126" s="15" t="s">
        <v>12</v>
      </c>
    </row>
    <row r="127" spans="1:7" ht="30" x14ac:dyDescent="0.25">
      <c r="A127" s="10" t="s">
        <v>1</v>
      </c>
      <c r="B127" s="11" t="s">
        <v>49</v>
      </c>
      <c r="C127" s="11" t="s">
        <v>51</v>
      </c>
      <c r="D127" s="17">
        <v>1459</v>
      </c>
      <c r="E127" s="13">
        <v>45594</v>
      </c>
      <c r="F127" s="19">
        <v>112</v>
      </c>
      <c r="G127" s="15" t="s">
        <v>12</v>
      </c>
    </row>
    <row r="128" spans="1:7" ht="30" x14ac:dyDescent="0.25">
      <c r="A128" s="10" t="s">
        <v>1</v>
      </c>
      <c r="B128" s="11" t="s">
        <v>141</v>
      </c>
      <c r="C128" s="11" t="s">
        <v>51</v>
      </c>
      <c r="D128" s="17">
        <v>1439</v>
      </c>
      <c r="E128" s="13">
        <v>45590</v>
      </c>
      <c r="F128" s="19">
        <v>123.94</v>
      </c>
      <c r="G128" s="15" t="s">
        <v>12</v>
      </c>
    </row>
    <row r="129" spans="1:7" ht="30" x14ac:dyDescent="0.25">
      <c r="A129" s="10" t="s">
        <v>1</v>
      </c>
      <c r="B129" s="11" t="s">
        <v>59</v>
      </c>
      <c r="C129" s="11" t="s">
        <v>51</v>
      </c>
      <c r="D129" s="17">
        <v>768</v>
      </c>
      <c r="E129" s="13">
        <v>45460</v>
      </c>
      <c r="F129" s="14">
        <v>446</v>
      </c>
      <c r="G129" s="15" t="s">
        <v>12</v>
      </c>
    </row>
    <row r="130" spans="1:7" ht="30" x14ac:dyDescent="0.25">
      <c r="A130" s="10" t="s">
        <v>1</v>
      </c>
      <c r="B130" s="11" t="s">
        <v>142</v>
      </c>
      <c r="C130" s="11" t="s">
        <v>51</v>
      </c>
      <c r="D130" s="17">
        <v>1624</v>
      </c>
      <c r="E130" s="13">
        <v>45624</v>
      </c>
      <c r="F130" s="14">
        <v>479</v>
      </c>
      <c r="G130" s="15" t="s">
        <v>12</v>
      </c>
    </row>
    <row r="131" spans="1:7" ht="30" x14ac:dyDescent="0.25">
      <c r="A131" s="10" t="s">
        <v>1</v>
      </c>
      <c r="B131" s="11" t="s">
        <v>143</v>
      </c>
      <c r="C131" s="11" t="s">
        <v>51</v>
      </c>
      <c r="D131" s="17">
        <v>864</v>
      </c>
      <c r="E131" s="13">
        <v>45481</v>
      </c>
      <c r="F131" s="14">
        <v>182</v>
      </c>
      <c r="G131" s="15" t="s">
        <v>12</v>
      </c>
    </row>
    <row r="132" spans="1:7" ht="30" x14ac:dyDescent="0.25">
      <c r="A132" s="10" t="s">
        <v>1</v>
      </c>
      <c r="B132" s="21" t="s">
        <v>144</v>
      </c>
      <c r="C132" s="11" t="s">
        <v>51</v>
      </c>
      <c r="D132" s="18">
        <v>1796</v>
      </c>
      <c r="E132" s="13">
        <v>45643</v>
      </c>
      <c r="F132" s="19">
        <v>405</v>
      </c>
      <c r="G132" s="15" t="s">
        <v>12</v>
      </c>
    </row>
    <row r="133" spans="1:7" ht="30" x14ac:dyDescent="0.25">
      <c r="A133" s="10" t="s">
        <v>1</v>
      </c>
      <c r="B133" s="21" t="s">
        <v>145</v>
      </c>
      <c r="C133" s="11" t="s">
        <v>51</v>
      </c>
      <c r="D133" s="18">
        <v>1796</v>
      </c>
      <c r="E133" s="13">
        <v>45643</v>
      </c>
      <c r="F133" s="19">
        <v>150</v>
      </c>
      <c r="G133" s="15" t="s">
        <v>12</v>
      </c>
    </row>
    <row r="134" spans="1:7" ht="30" x14ac:dyDescent="0.25">
      <c r="A134" s="10" t="s">
        <v>1</v>
      </c>
      <c r="B134" s="26" t="s">
        <v>146</v>
      </c>
      <c r="C134" s="11" t="s">
        <v>51</v>
      </c>
      <c r="D134" s="18">
        <v>79</v>
      </c>
      <c r="E134" s="13">
        <v>45681</v>
      </c>
      <c r="F134" s="19">
        <v>403</v>
      </c>
      <c r="G134" s="15" t="s">
        <v>12</v>
      </c>
    </row>
    <row r="135" spans="1:7" ht="30" x14ac:dyDescent="0.25">
      <c r="A135" s="10" t="s">
        <v>1</v>
      </c>
      <c r="B135" s="26" t="s">
        <v>147</v>
      </c>
      <c r="C135" s="11" t="s">
        <v>51</v>
      </c>
      <c r="D135" s="18">
        <v>79</v>
      </c>
      <c r="E135" s="13">
        <v>45681</v>
      </c>
      <c r="F135" s="19">
        <v>30</v>
      </c>
      <c r="G135" s="15" t="s">
        <v>12</v>
      </c>
    </row>
    <row r="136" spans="1:7" ht="30" x14ac:dyDescent="0.25">
      <c r="A136" s="10" t="s">
        <v>1</v>
      </c>
      <c r="B136" s="26" t="s">
        <v>148</v>
      </c>
      <c r="C136" s="11" t="s">
        <v>51</v>
      </c>
      <c r="D136" s="18">
        <v>79</v>
      </c>
      <c r="E136" s="13">
        <v>45681</v>
      </c>
      <c r="F136" s="19">
        <v>40.5</v>
      </c>
      <c r="G136" s="15" t="s">
        <v>12</v>
      </c>
    </row>
    <row r="137" spans="1:7" ht="30" x14ac:dyDescent="0.25">
      <c r="A137" s="10" t="s">
        <v>1</v>
      </c>
      <c r="B137" s="21" t="s">
        <v>149</v>
      </c>
      <c r="C137" s="11" t="s">
        <v>51</v>
      </c>
      <c r="D137" s="18">
        <v>1796</v>
      </c>
      <c r="E137" s="13">
        <v>45643</v>
      </c>
      <c r="F137" s="19">
        <v>19</v>
      </c>
      <c r="G137" s="15" t="s">
        <v>12</v>
      </c>
    </row>
    <row r="138" spans="1:7" ht="30" x14ac:dyDescent="0.25">
      <c r="A138" s="10" t="s">
        <v>1</v>
      </c>
      <c r="B138" s="11" t="s">
        <v>150</v>
      </c>
      <c r="C138" s="11" t="s">
        <v>51</v>
      </c>
      <c r="D138" s="18">
        <v>678</v>
      </c>
      <c r="E138" s="13">
        <v>45443</v>
      </c>
      <c r="F138" s="19">
        <v>111</v>
      </c>
      <c r="G138" s="15" t="s">
        <v>12</v>
      </c>
    </row>
    <row r="139" spans="1:7" ht="30" x14ac:dyDescent="0.25">
      <c r="A139" s="10" t="s">
        <v>1</v>
      </c>
      <c r="B139" s="11" t="s">
        <v>150</v>
      </c>
      <c r="C139" s="11" t="s">
        <v>51</v>
      </c>
      <c r="D139" s="18">
        <v>68</v>
      </c>
      <c r="E139" s="13">
        <v>45680</v>
      </c>
      <c r="F139" s="19">
        <v>369</v>
      </c>
      <c r="G139" s="15" t="s">
        <v>12</v>
      </c>
    </row>
    <row r="140" spans="1:7" ht="30" x14ac:dyDescent="0.25">
      <c r="A140" s="10" t="s">
        <v>1</v>
      </c>
      <c r="B140" s="11" t="s">
        <v>151</v>
      </c>
      <c r="C140" s="11" t="s">
        <v>51</v>
      </c>
      <c r="D140" s="17">
        <v>1212</v>
      </c>
      <c r="E140" s="13">
        <v>45555</v>
      </c>
      <c r="F140" s="19">
        <v>426</v>
      </c>
      <c r="G140" s="15" t="s">
        <v>12</v>
      </c>
    </row>
    <row r="141" spans="1:7" ht="30" x14ac:dyDescent="0.25">
      <c r="A141" s="10" t="s">
        <v>1</v>
      </c>
      <c r="B141" s="11" t="s">
        <v>152</v>
      </c>
      <c r="C141" s="11" t="s">
        <v>51</v>
      </c>
      <c r="D141" s="18">
        <v>675</v>
      </c>
      <c r="E141" s="13">
        <v>45442</v>
      </c>
      <c r="F141" s="19">
        <v>99</v>
      </c>
      <c r="G141" s="15" t="s">
        <v>12</v>
      </c>
    </row>
    <row r="142" spans="1:7" ht="30" x14ac:dyDescent="0.25">
      <c r="A142" s="10" t="s">
        <v>1</v>
      </c>
      <c r="B142" s="11" t="s">
        <v>153</v>
      </c>
      <c r="C142" s="11" t="s">
        <v>51</v>
      </c>
      <c r="D142" s="18">
        <v>675</v>
      </c>
      <c r="E142" s="13">
        <v>45442</v>
      </c>
      <c r="F142" s="19">
        <v>95</v>
      </c>
      <c r="G142" s="15" t="s">
        <v>12</v>
      </c>
    </row>
    <row r="143" spans="1:7" ht="30" x14ac:dyDescent="0.25">
      <c r="A143" s="10" t="s">
        <v>1</v>
      </c>
      <c r="B143" s="11" t="s">
        <v>153</v>
      </c>
      <c r="C143" s="11" t="s">
        <v>51</v>
      </c>
      <c r="D143" s="17">
        <v>1772</v>
      </c>
      <c r="E143" s="13">
        <v>45273</v>
      </c>
      <c r="F143" s="19">
        <v>69</v>
      </c>
      <c r="G143" s="15" t="s">
        <v>12</v>
      </c>
    </row>
    <row r="144" spans="1:7" ht="30" x14ac:dyDescent="0.25">
      <c r="A144" s="10" t="s">
        <v>1</v>
      </c>
      <c r="B144" s="11" t="s">
        <v>107</v>
      </c>
      <c r="C144" s="11" t="s">
        <v>51</v>
      </c>
      <c r="D144" s="17">
        <v>1772</v>
      </c>
      <c r="E144" s="13">
        <v>45273</v>
      </c>
      <c r="F144" s="19">
        <v>105</v>
      </c>
      <c r="G144" s="15" t="s">
        <v>12</v>
      </c>
    </row>
    <row r="145" spans="1:7" ht="30" x14ac:dyDescent="0.25">
      <c r="A145" s="10" t="s">
        <v>1</v>
      </c>
      <c r="B145" s="11" t="s">
        <v>154</v>
      </c>
      <c r="C145" s="11" t="s">
        <v>51</v>
      </c>
      <c r="D145" s="17">
        <v>1772</v>
      </c>
      <c r="E145" s="13">
        <v>45273</v>
      </c>
      <c r="F145" s="19">
        <v>189</v>
      </c>
      <c r="G145" s="15" t="s">
        <v>12</v>
      </c>
    </row>
    <row r="146" spans="1:7" ht="30" x14ac:dyDescent="0.25">
      <c r="A146" s="10" t="s">
        <v>1</v>
      </c>
      <c r="B146" s="11" t="s">
        <v>155</v>
      </c>
      <c r="C146" s="11" t="s">
        <v>51</v>
      </c>
      <c r="D146" s="17">
        <v>1772</v>
      </c>
      <c r="E146" s="13">
        <v>45273</v>
      </c>
      <c r="F146" s="19">
        <v>454</v>
      </c>
      <c r="G146" s="15" t="s">
        <v>12</v>
      </c>
    </row>
    <row r="147" spans="1:7" ht="30" x14ac:dyDescent="0.25">
      <c r="A147" s="10" t="s">
        <v>1</v>
      </c>
      <c r="B147" s="11" t="s">
        <v>72</v>
      </c>
      <c r="C147" s="11" t="s">
        <v>51</v>
      </c>
      <c r="D147" s="17">
        <v>1772</v>
      </c>
      <c r="E147" s="13">
        <v>45273</v>
      </c>
      <c r="F147" s="14">
        <v>226</v>
      </c>
      <c r="G147" s="15" t="s">
        <v>12</v>
      </c>
    </row>
    <row r="148" spans="1:7" ht="30" x14ac:dyDescent="0.25">
      <c r="A148" s="10" t="s">
        <v>1</v>
      </c>
      <c r="B148" s="11" t="s">
        <v>72</v>
      </c>
      <c r="C148" s="11" t="s">
        <v>51</v>
      </c>
      <c r="D148" s="17">
        <v>1631</v>
      </c>
      <c r="E148" s="13">
        <v>45622</v>
      </c>
      <c r="F148" s="14">
        <v>180</v>
      </c>
      <c r="G148" s="15" t="s">
        <v>12</v>
      </c>
    </row>
    <row r="149" spans="1:7" ht="30" x14ac:dyDescent="0.25">
      <c r="A149" s="10" t="s">
        <v>1</v>
      </c>
      <c r="B149" s="11" t="s">
        <v>146</v>
      </c>
      <c r="C149" s="11" t="s">
        <v>51</v>
      </c>
      <c r="D149" s="18">
        <v>325</v>
      </c>
      <c r="E149" s="13">
        <v>45371</v>
      </c>
      <c r="F149" s="19">
        <v>250</v>
      </c>
      <c r="G149" s="15" t="s">
        <v>12</v>
      </c>
    </row>
    <row r="150" spans="1:7" ht="30" x14ac:dyDescent="0.25">
      <c r="A150" s="10" t="s">
        <v>1</v>
      </c>
      <c r="B150" s="21" t="s">
        <v>156</v>
      </c>
      <c r="C150" s="11" t="s">
        <v>51</v>
      </c>
      <c r="D150" s="18">
        <v>57</v>
      </c>
      <c r="E150" s="13">
        <v>45678</v>
      </c>
      <c r="F150" s="19">
        <v>342</v>
      </c>
      <c r="G150" s="15" t="s">
        <v>12</v>
      </c>
    </row>
    <row r="151" spans="1:7" ht="30" x14ac:dyDescent="0.25">
      <c r="A151" s="10" t="s">
        <v>1</v>
      </c>
      <c r="B151" s="21" t="s">
        <v>154</v>
      </c>
      <c r="C151" s="11" t="s">
        <v>51</v>
      </c>
      <c r="D151" s="18">
        <v>57</v>
      </c>
      <c r="E151" s="13">
        <v>45678</v>
      </c>
      <c r="F151" s="19">
        <v>92</v>
      </c>
      <c r="G151" s="15" t="s">
        <v>12</v>
      </c>
    </row>
    <row r="152" spans="1:7" ht="30" x14ac:dyDescent="0.25">
      <c r="A152" s="10" t="s">
        <v>1</v>
      </c>
      <c r="B152" s="11" t="s">
        <v>157</v>
      </c>
      <c r="C152" s="11" t="s">
        <v>51</v>
      </c>
      <c r="D152" s="17">
        <v>998</v>
      </c>
      <c r="E152" s="13">
        <v>45509</v>
      </c>
      <c r="F152" s="19">
        <v>303</v>
      </c>
      <c r="G152" s="15" t="s">
        <v>12</v>
      </c>
    </row>
    <row r="153" spans="1:7" ht="30" x14ac:dyDescent="0.25">
      <c r="A153" s="10" t="s">
        <v>1</v>
      </c>
      <c r="B153" s="11" t="s">
        <v>158</v>
      </c>
      <c r="C153" s="11" t="s">
        <v>51</v>
      </c>
      <c r="D153" s="17">
        <v>1304</v>
      </c>
      <c r="E153" s="13">
        <v>45195</v>
      </c>
      <c r="F153" s="19">
        <v>52.75</v>
      </c>
      <c r="G153" s="15" t="s">
        <v>12</v>
      </c>
    </row>
    <row r="154" spans="1:7" ht="30" x14ac:dyDescent="0.25">
      <c r="A154" s="10" t="s">
        <v>1</v>
      </c>
      <c r="B154" s="11" t="s">
        <v>62</v>
      </c>
      <c r="C154" s="11" t="s">
        <v>159</v>
      </c>
      <c r="D154" s="17">
        <v>326</v>
      </c>
      <c r="E154" s="13">
        <v>45373</v>
      </c>
      <c r="F154" s="14">
        <v>950</v>
      </c>
      <c r="G154" s="15" t="s">
        <v>12</v>
      </c>
    </row>
    <row r="155" spans="1:7" ht="30" x14ac:dyDescent="0.25">
      <c r="A155" s="10" t="s">
        <v>1</v>
      </c>
      <c r="B155" s="11" t="s">
        <v>160</v>
      </c>
      <c r="C155" s="11" t="s">
        <v>159</v>
      </c>
      <c r="D155" s="17">
        <v>1120</v>
      </c>
      <c r="E155" s="13">
        <v>45541</v>
      </c>
      <c r="F155" s="19">
        <v>950</v>
      </c>
      <c r="G155" s="15" t="s">
        <v>12</v>
      </c>
    </row>
    <row r="156" spans="1:7" ht="30" x14ac:dyDescent="0.25">
      <c r="A156" s="10" t="s">
        <v>1</v>
      </c>
      <c r="B156" s="11" t="s">
        <v>149</v>
      </c>
      <c r="C156" s="11" t="s">
        <v>159</v>
      </c>
      <c r="D156" s="17">
        <v>1162</v>
      </c>
      <c r="E156" s="13">
        <v>45548</v>
      </c>
      <c r="F156" s="19">
        <v>950</v>
      </c>
      <c r="G156" s="15" t="s">
        <v>12</v>
      </c>
    </row>
    <row r="157" spans="1:7" ht="30" x14ac:dyDescent="0.25">
      <c r="A157" s="10" t="s">
        <v>1</v>
      </c>
      <c r="B157" s="11" t="s">
        <v>161</v>
      </c>
      <c r="C157" s="11" t="s">
        <v>51</v>
      </c>
      <c r="D157" s="17">
        <v>66</v>
      </c>
      <c r="E157" s="13">
        <v>45680</v>
      </c>
      <c r="F157" s="19">
        <v>215.3</v>
      </c>
      <c r="G157" s="15" t="s">
        <v>12</v>
      </c>
    </row>
    <row r="158" spans="1:7" ht="30" x14ac:dyDescent="0.25">
      <c r="A158" s="10" t="s">
        <v>1</v>
      </c>
      <c r="B158" s="11" t="s">
        <v>162</v>
      </c>
      <c r="C158" s="11" t="s">
        <v>159</v>
      </c>
      <c r="D158" s="17">
        <v>223</v>
      </c>
      <c r="E158" s="13">
        <v>45348</v>
      </c>
      <c r="F158" s="19">
        <v>950</v>
      </c>
      <c r="G158" s="15" t="s">
        <v>12</v>
      </c>
    </row>
    <row r="159" spans="1:7" ht="30" x14ac:dyDescent="0.25">
      <c r="A159" s="10" t="s">
        <v>1</v>
      </c>
      <c r="B159" s="11" t="s">
        <v>163</v>
      </c>
      <c r="C159" s="11" t="s">
        <v>159</v>
      </c>
      <c r="D159" s="17">
        <v>221</v>
      </c>
      <c r="E159" s="13">
        <v>45348</v>
      </c>
      <c r="F159" s="19">
        <v>950</v>
      </c>
      <c r="G159" s="15" t="s">
        <v>12</v>
      </c>
    </row>
    <row r="160" spans="1:7" ht="30" x14ac:dyDescent="0.25">
      <c r="A160" s="10" t="s">
        <v>1</v>
      </c>
      <c r="B160" s="11" t="s">
        <v>164</v>
      </c>
      <c r="C160" s="11" t="s">
        <v>159</v>
      </c>
      <c r="D160" s="17">
        <v>1327</v>
      </c>
      <c r="E160" s="13">
        <v>45574</v>
      </c>
      <c r="F160" s="19">
        <v>950</v>
      </c>
      <c r="G160" s="15" t="s">
        <v>12</v>
      </c>
    </row>
    <row r="161" spans="1:7" ht="30" x14ac:dyDescent="0.25">
      <c r="A161" s="10" t="s">
        <v>1</v>
      </c>
      <c r="B161" s="11" t="s">
        <v>65</v>
      </c>
      <c r="C161" s="11" t="s">
        <v>159</v>
      </c>
      <c r="D161" s="17">
        <v>561</v>
      </c>
      <c r="E161" s="13">
        <v>45422</v>
      </c>
      <c r="F161" s="19">
        <v>950</v>
      </c>
      <c r="G161" s="15" t="s">
        <v>12</v>
      </c>
    </row>
    <row r="162" spans="1:7" ht="30" x14ac:dyDescent="0.25">
      <c r="A162" s="10" t="s">
        <v>1</v>
      </c>
      <c r="B162" s="11" t="s">
        <v>165</v>
      </c>
      <c r="C162" s="11" t="s">
        <v>159</v>
      </c>
      <c r="D162" s="17">
        <v>766</v>
      </c>
      <c r="E162" s="13">
        <v>45460</v>
      </c>
      <c r="F162" s="19">
        <v>950</v>
      </c>
      <c r="G162" s="15" t="s">
        <v>12</v>
      </c>
    </row>
    <row r="163" spans="1:7" ht="30" x14ac:dyDescent="0.25">
      <c r="A163" s="10" t="s">
        <v>1</v>
      </c>
      <c r="B163" s="11" t="s">
        <v>27</v>
      </c>
      <c r="C163" s="11" t="s">
        <v>159</v>
      </c>
      <c r="D163" s="17">
        <v>870</v>
      </c>
      <c r="E163" s="13">
        <v>45483</v>
      </c>
      <c r="F163" s="19">
        <v>760</v>
      </c>
      <c r="G163" s="15" t="s">
        <v>12</v>
      </c>
    </row>
    <row r="164" spans="1:7" ht="30" x14ac:dyDescent="0.25">
      <c r="A164" s="10" t="s">
        <v>1</v>
      </c>
      <c r="B164" s="11" t="s">
        <v>149</v>
      </c>
      <c r="C164" s="11" t="s">
        <v>159</v>
      </c>
      <c r="D164" s="17">
        <v>1257</v>
      </c>
      <c r="E164" s="13">
        <v>45562</v>
      </c>
      <c r="F164" s="19">
        <v>950</v>
      </c>
      <c r="G164" s="15" t="s">
        <v>12</v>
      </c>
    </row>
    <row r="165" spans="1:7" ht="30" x14ac:dyDescent="0.25">
      <c r="A165" s="10" t="s">
        <v>1</v>
      </c>
      <c r="B165" s="11" t="s">
        <v>166</v>
      </c>
      <c r="C165" s="11" t="s">
        <v>159</v>
      </c>
      <c r="D165" s="17">
        <v>767</v>
      </c>
      <c r="E165" s="13">
        <v>45460</v>
      </c>
      <c r="F165" s="19">
        <v>950</v>
      </c>
      <c r="G165" s="15" t="s">
        <v>12</v>
      </c>
    </row>
    <row r="166" spans="1:7" ht="30" x14ac:dyDescent="0.25">
      <c r="A166" s="10" t="s">
        <v>1</v>
      </c>
      <c r="B166" s="11" t="s">
        <v>86</v>
      </c>
      <c r="C166" s="11" t="s">
        <v>159</v>
      </c>
      <c r="D166" s="17">
        <v>1015</v>
      </c>
      <c r="E166" s="13">
        <v>45509</v>
      </c>
      <c r="F166" s="19">
        <v>950</v>
      </c>
      <c r="G166" s="15" t="s">
        <v>12</v>
      </c>
    </row>
    <row r="167" spans="1:7" ht="30" x14ac:dyDescent="0.25">
      <c r="A167" s="10" t="s">
        <v>1</v>
      </c>
      <c r="B167" s="11" t="s">
        <v>86</v>
      </c>
      <c r="C167" s="11" t="s">
        <v>159</v>
      </c>
      <c r="D167" s="17">
        <v>119</v>
      </c>
      <c r="E167" s="13">
        <v>45541</v>
      </c>
      <c r="F167" s="19">
        <v>950</v>
      </c>
      <c r="G167" s="15" t="s">
        <v>12</v>
      </c>
    </row>
    <row r="168" spans="1:7" ht="30" x14ac:dyDescent="0.25">
      <c r="A168" s="10" t="s">
        <v>1</v>
      </c>
      <c r="B168" s="11" t="s">
        <v>167</v>
      </c>
      <c r="C168" s="11" t="s">
        <v>159</v>
      </c>
      <c r="D168" s="17">
        <v>1669</v>
      </c>
      <c r="E168" s="13">
        <v>45625</v>
      </c>
      <c r="F168" s="19">
        <v>950</v>
      </c>
      <c r="G168" s="15" t="s">
        <v>12</v>
      </c>
    </row>
    <row r="169" spans="1:7" ht="30" x14ac:dyDescent="0.25">
      <c r="A169" s="10" t="s">
        <v>1</v>
      </c>
      <c r="B169" s="11" t="s">
        <v>168</v>
      </c>
      <c r="C169" s="11" t="s">
        <v>159</v>
      </c>
      <c r="D169" s="17">
        <v>1705</v>
      </c>
      <c r="E169" s="13">
        <v>45632</v>
      </c>
      <c r="F169" s="19">
        <v>950</v>
      </c>
      <c r="G169" s="15" t="s">
        <v>12</v>
      </c>
    </row>
    <row r="170" spans="1:7" ht="30" x14ac:dyDescent="0.25">
      <c r="A170" s="10" t="s">
        <v>1</v>
      </c>
      <c r="B170" s="20" t="s">
        <v>169</v>
      </c>
      <c r="C170" s="11" t="s">
        <v>159</v>
      </c>
      <c r="D170" s="17">
        <v>1758</v>
      </c>
      <c r="E170" s="13">
        <v>45644</v>
      </c>
      <c r="F170" s="14">
        <v>950</v>
      </c>
      <c r="G170" s="15" t="s">
        <v>12</v>
      </c>
    </row>
    <row r="171" spans="1:7" ht="30" x14ac:dyDescent="0.25">
      <c r="A171" s="10" t="s">
        <v>1</v>
      </c>
      <c r="B171" s="20" t="s">
        <v>170</v>
      </c>
      <c r="C171" s="11" t="s">
        <v>159</v>
      </c>
      <c r="D171" s="17">
        <v>1758</v>
      </c>
      <c r="E171" s="13">
        <v>45644</v>
      </c>
      <c r="F171" s="14">
        <v>950</v>
      </c>
      <c r="G171" s="15" t="s">
        <v>12</v>
      </c>
    </row>
    <row r="172" spans="1:7" ht="30" x14ac:dyDescent="0.25">
      <c r="A172" s="10" t="s">
        <v>1</v>
      </c>
      <c r="B172" s="11" t="s">
        <v>171</v>
      </c>
      <c r="C172" s="11" t="s">
        <v>159</v>
      </c>
      <c r="D172" s="17">
        <v>1513</v>
      </c>
      <c r="E172" s="13">
        <v>45602</v>
      </c>
      <c r="F172" s="19">
        <v>950</v>
      </c>
      <c r="G172" s="15" t="s">
        <v>12</v>
      </c>
    </row>
    <row r="173" spans="1:7" ht="30" x14ac:dyDescent="0.25">
      <c r="A173" s="10" t="s">
        <v>1</v>
      </c>
      <c r="B173" s="11" t="s">
        <v>172</v>
      </c>
      <c r="C173" s="11" t="s">
        <v>51</v>
      </c>
      <c r="D173" s="17">
        <v>902</v>
      </c>
      <c r="E173" s="13">
        <v>45485</v>
      </c>
      <c r="F173" s="19">
        <v>123</v>
      </c>
      <c r="G173" s="15" t="s">
        <v>12</v>
      </c>
    </row>
    <row r="174" spans="1:7" ht="30" x14ac:dyDescent="0.25">
      <c r="A174" s="10" t="s">
        <v>1</v>
      </c>
      <c r="B174" s="27" t="s">
        <v>173</v>
      </c>
      <c r="C174" s="11" t="s">
        <v>51</v>
      </c>
      <c r="D174" s="28">
        <v>1795</v>
      </c>
      <c r="E174" s="29">
        <v>45643</v>
      </c>
      <c r="F174" s="30">
        <v>169.35</v>
      </c>
      <c r="G174" s="15" t="s">
        <v>12</v>
      </c>
    </row>
    <row r="175" spans="1:7" ht="30" x14ac:dyDescent="0.25">
      <c r="A175" s="10" t="s">
        <v>1</v>
      </c>
      <c r="B175" s="27" t="s">
        <v>174</v>
      </c>
      <c r="C175" s="11" t="s">
        <v>51</v>
      </c>
      <c r="D175" s="28">
        <v>1795</v>
      </c>
      <c r="E175" s="29">
        <v>45643</v>
      </c>
      <c r="F175" s="30">
        <v>120.8</v>
      </c>
      <c r="G175" s="15" t="s">
        <v>12</v>
      </c>
    </row>
    <row r="176" spans="1:7" ht="30" x14ac:dyDescent="0.25">
      <c r="A176" s="10" t="s">
        <v>1</v>
      </c>
      <c r="B176" s="27" t="s">
        <v>84</v>
      </c>
      <c r="C176" s="11" t="s">
        <v>51</v>
      </c>
      <c r="D176" s="28">
        <v>1795</v>
      </c>
      <c r="E176" s="29">
        <v>45643</v>
      </c>
      <c r="F176" s="30">
        <v>260.7</v>
      </c>
      <c r="G176" s="15" t="s">
        <v>12</v>
      </c>
    </row>
    <row r="177" spans="1:7" ht="30" x14ac:dyDescent="0.25">
      <c r="A177" s="22" t="s">
        <v>1</v>
      </c>
      <c r="B177" s="31" t="s">
        <v>168</v>
      </c>
      <c r="C177" s="11" t="s">
        <v>51</v>
      </c>
      <c r="D177" s="28">
        <v>1795</v>
      </c>
      <c r="E177" s="29">
        <v>45643</v>
      </c>
      <c r="F177" s="30">
        <v>120.8</v>
      </c>
      <c r="G177" s="15" t="s">
        <v>12</v>
      </c>
    </row>
    <row r="178" spans="1:7" ht="30" x14ac:dyDescent="0.25">
      <c r="A178" s="10" t="s">
        <v>1</v>
      </c>
      <c r="B178" s="32" t="s">
        <v>175</v>
      </c>
      <c r="C178" s="11" t="s">
        <v>51</v>
      </c>
      <c r="D178" s="28">
        <v>1757</v>
      </c>
      <c r="E178" s="29">
        <v>45639</v>
      </c>
      <c r="F178" s="30">
        <v>400</v>
      </c>
      <c r="G178" s="15" t="s">
        <v>12</v>
      </c>
    </row>
    <row r="179" spans="1:7" ht="30" x14ac:dyDescent="0.25">
      <c r="A179" s="10" t="s">
        <v>1</v>
      </c>
      <c r="B179" s="27" t="s">
        <v>87</v>
      </c>
      <c r="C179" s="11" t="s">
        <v>51</v>
      </c>
      <c r="D179" s="28">
        <v>1798</v>
      </c>
      <c r="E179" s="29">
        <v>45643</v>
      </c>
      <c r="F179" s="30">
        <v>3157</v>
      </c>
      <c r="G179" s="15" t="s">
        <v>12</v>
      </c>
    </row>
    <row r="180" spans="1:7" ht="30" x14ac:dyDescent="0.25">
      <c r="A180" s="10" t="s">
        <v>1</v>
      </c>
      <c r="B180" s="27" t="s">
        <v>163</v>
      </c>
      <c r="C180" s="11" t="s">
        <v>51</v>
      </c>
      <c r="D180" s="28">
        <v>1798</v>
      </c>
      <c r="E180" s="29">
        <v>45643</v>
      </c>
      <c r="F180" s="30">
        <v>176</v>
      </c>
      <c r="G180" s="15" t="s">
        <v>12</v>
      </c>
    </row>
    <row r="181" spans="1:7" ht="30" x14ac:dyDescent="0.25">
      <c r="A181" s="10" t="s">
        <v>1</v>
      </c>
      <c r="B181" s="27" t="s">
        <v>176</v>
      </c>
      <c r="C181" s="11" t="s">
        <v>51</v>
      </c>
      <c r="D181" s="28">
        <v>1798</v>
      </c>
      <c r="E181" s="29">
        <v>45643</v>
      </c>
      <c r="F181" s="30">
        <v>347</v>
      </c>
      <c r="G181" s="15" t="s">
        <v>12</v>
      </c>
    </row>
    <row r="182" spans="1:7" ht="30" x14ac:dyDescent="0.25">
      <c r="A182" s="10" t="s">
        <v>1</v>
      </c>
      <c r="B182" s="27" t="s">
        <v>177</v>
      </c>
      <c r="C182" s="11" t="s">
        <v>51</v>
      </c>
      <c r="D182" s="28">
        <v>1798</v>
      </c>
      <c r="E182" s="29">
        <v>45643</v>
      </c>
      <c r="F182" s="30">
        <v>830</v>
      </c>
      <c r="G182" s="15" t="s">
        <v>12</v>
      </c>
    </row>
    <row r="183" spans="1:7" ht="30" x14ac:dyDescent="0.25">
      <c r="A183" s="10" t="s">
        <v>1</v>
      </c>
      <c r="B183" s="27" t="s">
        <v>21</v>
      </c>
      <c r="C183" s="11" t="s">
        <v>51</v>
      </c>
      <c r="D183" s="28">
        <v>1791</v>
      </c>
      <c r="E183" s="29">
        <v>38338</v>
      </c>
      <c r="F183" s="30">
        <v>829</v>
      </c>
      <c r="G183" s="15" t="s">
        <v>12</v>
      </c>
    </row>
    <row r="184" spans="1:7" ht="30" x14ac:dyDescent="0.25">
      <c r="A184" s="10" t="s">
        <v>1</v>
      </c>
      <c r="B184" s="28" t="s">
        <v>178</v>
      </c>
      <c r="C184" s="11" t="s">
        <v>51</v>
      </c>
      <c r="D184" s="28">
        <v>1797</v>
      </c>
      <c r="E184" s="29">
        <v>45643</v>
      </c>
      <c r="F184" s="30">
        <v>1356</v>
      </c>
      <c r="G184" s="15" t="s">
        <v>12</v>
      </c>
    </row>
    <row r="185" spans="1:7" ht="30" x14ac:dyDescent="0.25">
      <c r="A185" s="10" t="s">
        <v>1</v>
      </c>
      <c r="B185" s="27" t="s">
        <v>179</v>
      </c>
      <c r="C185" s="11" t="s">
        <v>51</v>
      </c>
      <c r="D185" s="28">
        <v>1754</v>
      </c>
      <c r="E185" s="29">
        <v>45644</v>
      </c>
      <c r="F185" s="30">
        <v>37.5</v>
      </c>
      <c r="G185" s="15" t="s">
        <v>12</v>
      </c>
    </row>
    <row r="186" spans="1:7" ht="30" x14ac:dyDescent="0.25">
      <c r="A186" s="10" t="s">
        <v>1</v>
      </c>
      <c r="B186" s="27" t="s">
        <v>148</v>
      </c>
      <c r="C186" s="11" t="s">
        <v>51</v>
      </c>
      <c r="D186" s="28">
        <v>1754</v>
      </c>
      <c r="E186" s="29">
        <v>45644</v>
      </c>
      <c r="F186" s="30">
        <v>683</v>
      </c>
      <c r="G186" s="15" t="s">
        <v>12</v>
      </c>
    </row>
    <row r="187" spans="1:7" ht="30" x14ac:dyDescent="0.25">
      <c r="A187" s="10" t="s">
        <v>1</v>
      </c>
      <c r="B187" s="27" t="s">
        <v>155</v>
      </c>
      <c r="C187" s="11" t="s">
        <v>51</v>
      </c>
      <c r="D187" s="28">
        <v>1760</v>
      </c>
      <c r="E187" s="29">
        <v>45642</v>
      </c>
      <c r="F187" s="33">
        <v>556</v>
      </c>
      <c r="G187" s="15" t="s">
        <v>12</v>
      </c>
    </row>
    <row r="188" spans="1:7" ht="30" x14ac:dyDescent="0.25">
      <c r="A188" s="10" t="s">
        <v>1</v>
      </c>
      <c r="B188" s="27" t="s">
        <v>180</v>
      </c>
      <c r="C188" s="11" t="s">
        <v>51</v>
      </c>
      <c r="D188" s="28">
        <v>1760</v>
      </c>
      <c r="E188" s="29">
        <v>45642</v>
      </c>
      <c r="F188" s="30">
        <v>63</v>
      </c>
      <c r="G188" s="15" t="s">
        <v>12</v>
      </c>
    </row>
  </sheetData>
  <mergeCells count="1">
    <mergeCell ref="B1:F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2025-03-24T09:15:23Z</dcterms:modified>
</cp:coreProperties>
</file>