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35" windowHeight="9210"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<sst xmlns="http://schemas.openxmlformats.org/spreadsheetml/2006/main" count="1025" uniqueCount="545">
  <si>
    <t>Lavori di manutenzione ordinaria e straordinaria degli impianti di condizionamento-climatizzazione estivo degli immobili comunali</t>
  </si>
  <si>
    <t>5456888E6B</t>
  </si>
  <si>
    <t>Lavori urgenti di sola accensione degli impianti di riscaldamento ad uso degli immobili comunali, per l'anno termico 2013-2014</t>
  </si>
  <si>
    <t>Sitem Impianti - CF GRNFNC83A15F284N</t>
  </si>
  <si>
    <t>5496402E67</t>
  </si>
  <si>
    <t>Lavori extra contratto di manutenzione impianti di condizionamento estivo 2013</t>
  </si>
  <si>
    <t xml:space="preserve">P.A.   Giovani Zaza </t>
  </si>
  <si>
    <t>Affidamento per manutenzione ordinaria e straordinaria villa comunale dal 01.01.13 al 31.12.13</t>
  </si>
  <si>
    <t>Francese Agricoltura Molfetta</t>
  </si>
  <si>
    <t>496944970A</t>
  </si>
  <si>
    <t>acquisto di n. 3 furgoni e di n. 1 autovettura per il settore LL.PP.</t>
  </si>
  <si>
    <t>Società Carnext Italia srl di Cernusco sul Naviglio</t>
  </si>
  <si>
    <t>5045364E12</t>
  </si>
  <si>
    <t>pagamento premio assicurativo a n. 4 aurovetture in carico al Settore LL.PP.</t>
  </si>
  <si>
    <t>Unipol Assicurazione Molfetta</t>
  </si>
  <si>
    <t>5092009ABF</t>
  </si>
  <si>
    <t>Lavori urgenti per fornitura e posa in opera di cancello carrabile e pedonale presso la piscina comunale</t>
  </si>
  <si>
    <t>Gara Ufficiosa</t>
  </si>
  <si>
    <t>Euro Blindo Molfetta; De Bari Nicola Molfetta; Ciccolella Giampaolo Molfetta</t>
  </si>
  <si>
    <t>Ciccolella Giampaolo Molfetta</t>
  </si>
  <si>
    <t>48986573A3</t>
  </si>
  <si>
    <t>Fornitura e collocazione alberi di natale</t>
  </si>
  <si>
    <t>Interventi urgenti per bonifica sterpaglie in aree comunali a rischio incendi</t>
  </si>
  <si>
    <t>Tecno Garden Molfetta;Azienda Agricola La riviera Molfetta; Impresa Ferrulli di Gravina;Francese Agricoltura Molfetta;Società Molfetta Multiservizi;Società Lavoro e sicurezza</t>
  </si>
  <si>
    <t>55699471AC</t>
  </si>
  <si>
    <t>Proroga lavori manutenzione ordinaria e straordinaria nella villa comunale</t>
  </si>
  <si>
    <t>Servizio di manutenzione ordinaria e straordinaria delle aree, giardini e parchi destinati a verde pubblico cittadino e cimiteriale</t>
  </si>
  <si>
    <t>Convenzione</t>
  </si>
  <si>
    <t>Società Molfetta Multiservizi S.p.A.</t>
  </si>
  <si>
    <t>Geom. Luigi Cuocci</t>
  </si>
  <si>
    <t>ZAF0ADCFBD</t>
  </si>
  <si>
    <t>Realizzazione tronco idrico e fogna in Vico I° S. Giovina</t>
  </si>
  <si>
    <t>Affidamento diretto</t>
  </si>
  <si>
    <t>AQP S.p.A              c.f. 00347000721</t>
  </si>
  <si>
    <t>Z930A795CB</t>
  </si>
  <si>
    <t>Interventi urgenti di ricostruzione del tratto di fognatura bianca in cunicolo di pietra rovinato e perdente con nuovo cunicolo in c.a. corrente in Vico II S. Carlo, nel tratto compreso tra via S. Carlo e S. Anna, per evitare il ripetersi dei danni cagionati all'immobile di proprietà della sig.ra Barbetta Carmina, ubicato al piano interrato di Vico II S. Carlo n. 4 - Sentenza Tribunale di Trani - Sezione Distaccata di Molfetta - n. 188/2010</t>
  </si>
  <si>
    <t>"EURO COSTRUZIONI s.r.l." da Bisceglie      c.f .03269850727  variata in            "CUNA COSTRUZIONI s.r.l." da Bisceglie      c.f .03269850727</t>
  </si>
  <si>
    <t>Z150A60814</t>
  </si>
  <si>
    <t>Interventi urgenti di rifacimento di caditoia stradale perdente con tubazione di allaccio al collettore di fognatura bianca presente su via Papa Montini altezza civ. 42, che dertima infiltrazioni di acque meteoriche  ai box interrati asserviti al precitato fabbricato in condominio.</t>
  </si>
  <si>
    <t>"CUNA COSTRUZIONI s.r.l." da Bisceglie      c.f .03269850727</t>
  </si>
  <si>
    <t>Z3109948C8</t>
  </si>
  <si>
    <t>Lavori di somma urgenza diretti al ripristino della funzionalità di impianti semaforici a salvaguardia della pubblica incolumità</t>
  </si>
  <si>
    <t>"ELSIS s.r.l."            da Ponte Galeria Roma c.f. 07598891005</t>
  </si>
  <si>
    <t>4963911CEE</t>
  </si>
  <si>
    <t>Lavori di manutenzione dei marciapiedi  e delle strade nel territorio comunale a completamento dei tre anni dal 01/01/2013 al 31/12/2014 nel territorio comunale</t>
  </si>
  <si>
    <t>Molfetta Multiservizi S.p.A.                     c.f. 05007270720</t>
  </si>
  <si>
    <t>4964007C27</t>
  </si>
  <si>
    <t>Lavori di manutenzione della segnaletica stradale, orizzontale e verticale, installata nel  territorio comunale nonché trasporto transenne  a completamento dei tre anni dal 01/01/2013 al 31/12/2014 nel territorio comunale</t>
  </si>
  <si>
    <t>4890897FDE</t>
  </si>
  <si>
    <t>Intervento urgente di modifica del pozzetto d'ispezione esistente in cls con inserimento di valvola antiriflusso al collettore di fognatura nera di pertinenza della scuola elementare "Don Cosmo Azzollini", per evitare il ripetersi degli allagamenti al piano interrato dal ritorno delle acque di fogna nera verso il collettore privato</t>
  </si>
  <si>
    <t>ZB10CDC25E</t>
  </si>
  <si>
    <t>Interventi urgenti per ripristino funzionale impianti idrici e fognanti asserviti a fontanine pubbliche</t>
  </si>
  <si>
    <t>47602770DA</t>
  </si>
  <si>
    <t>Lavori di manutenzione della segnaletica stradale orizzontale e verticale installata nel territorio comunale</t>
  </si>
  <si>
    <t>47599735FA</t>
  </si>
  <si>
    <t>Lavori di manutenzione dei marciapiedi  e delle strade nel territorio comunale</t>
  </si>
  <si>
    <t>Molfetta Multiservizi S.p.A.                      c.f. 05007270720</t>
  </si>
  <si>
    <t>Z2A0D81986</t>
  </si>
  <si>
    <t>Lavori urgenti di manutenzione delle reti di fognatura bianca all'interno dell'abitato, al fine di predisporre tutte quelle misure tese a prevenire eventuali inconvenienti causati dalle avverse ondizioni metereologiche comunicate dal Dipartimento della Protezione Civile, per il tramite dell'Ufficio Territoriale del Governo Prefettuta di Bari n. 12/585/FPROT.CIV del 05/10/2012</t>
  </si>
  <si>
    <t>ZCF0CA4A4E</t>
  </si>
  <si>
    <t>Lavori urgenti  di ripristino funzionale impianti semaforici ubicati nel territorio comunale a lampeggio e con presenza di lampade bruciate che possono determinare situazioni pregiudizievoli  per la circolazione veicolare e pedonale.</t>
  </si>
  <si>
    <t>"2M  Sistemi s.r.l" da Modugno (BA)           c.f. 06493220724</t>
  </si>
  <si>
    <t>Z830D8DD18</t>
  </si>
  <si>
    <t>Recupero e ripristino di panchine in ferro divelte da ignoti e ubicate all'interno del Parco di Ponente per la successiva sistemazione presso Piazzetta Giovene</t>
  </si>
  <si>
    <r>
      <t xml:space="preserve">" Tridente Tommaso" ditta individuale          c.f </t>
    </r>
    <r>
      <rPr>
        <sz val="9"/>
        <rFont val="Arial"/>
        <family val="0"/>
      </rPr>
      <t>TRDMS60M13F284F</t>
    </r>
    <r>
      <rPr>
        <sz val="10"/>
        <rFont val="Arial"/>
        <family val="0"/>
      </rPr>
      <t xml:space="preserve"> p.iva 04465030726</t>
    </r>
  </si>
  <si>
    <t>Mario Morea</t>
  </si>
  <si>
    <t>Accatastamento immobili comunali. Affidamento incarico - Palazzetto Don Sturzo - Palazzetto Via Giovinazzo - Uffici Giudiziari</t>
  </si>
  <si>
    <t xml:space="preserve">Geom. Salerno Domentico </t>
  </si>
  <si>
    <t>Affidamento incarico prohettazione esecutiva e coord. sicurezza in fase progett. ed esec. Intervento vulnerabilità elementi, Scuola Scardigno</t>
  </si>
  <si>
    <t xml:space="preserve">Ing. De Gennaro Lucia </t>
  </si>
  <si>
    <t>55746499EO</t>
  </si>
  <si>
    <t>Progettazione definitiva per ampliamento capienza di almeno 2000 spettatori palestra polivalente Palapoli</t>
  </si>
  <si>
    <t xml:space="preserve">Ingg.: de Gennaro Paolo Francesco - Mastropierro Domenico </t>
  </si>
  <si>
    <t>55746835FO</t>
  </si>
  <si>
    <t xml:space="preserve">Affidamento incarico progettazione preliminare impianto sportivo annesso alla scuola media Giaquinto </t>
  </si>
  <si>
    <t>Ing. Gigotti Fabrizio - Ing. Profeta Pierino</t>
  </si>
  <si>
    <t>55747068EA</t>
  </si>
  <si>
    <t>Affidamento incarico redazione studio di fattibilità per intervento per l'efficientamento energetico plesso secondario C. Giaquinto</t>
  </si>
  <si>
    <t xml:space="preserve">Ingg.: Fusiello Riccardo - ing. M.P. D'Amato </t>
  </si>
  <si>
    <t>51136426DE</t>
  </si>
  <si>
    <t>PROCEDURA NEGOZIATA PER APPALTO A MISURA DI COMPLETAMENTO LAVORI DI RISTRUTTURAZIONE EX CAPANNONE ASM DA ADIBIRE A CENTRO APERTO POLIVALENTE PER MINORI DENOMINATO "CITADELLA DEGLI ARTISTI"</t>
  </si>
  <si>
    <t xml:space="preserve">PROCEDURA NEGOZIATA </t>
  </si>
  <si>
    <t>EDIL S.R.L. EDIL RESTAURI DEL GEOM. CALVI PASQUALE.ALTALUCE DUE S.R.L.TIEFFE COSTRUZIONI S.R.L.</t>
  </si>
  <si>
    <t>ELEDIL  S.R.L.</t>
  </si>
  <si>
    <t>€ 233,225,37</t>
  </si>
  <si>
    <t>5113707C80</t>
  </si>
  <si>
    <t>PROCEDURA NEGOZIATA PER APPALTO A MISURA PER LA FORNITURA DI ARREDAMENTI ED OPERE DA FALEGNAMERIA E EX CAPANNONE ASM DA ADIBIRE A CENTRO APERTO POLIVALENTE PER MINORI DENOMINATO "CITADELLA DEGLI ARTISTI"</t>
  </si>
  <si>
    <t>FIDANZA SISTEMI  S.R.L. LESS. TECHNOLOGY &amp; DESIGN S.R.L. FALEGNAMERIA MANGINI FRANCESCO</t>
  </si>
  <si>
    <t>LESS TECHNOLOGY &amp; DESIGN S.R.L.</t>
  </si>
  <si>
    <t>5113763AB7</t>
  </si>
  <si>
    <t>PROCEDURA NEGOZIATA PER APPALTO A MISURA PER LA FORNITURA DI ARREDO URBANO ESTERNO AL CENTRO APERTO POLIVALENTE PER MINORI DENOMINATO "CITADELLA DEGLI ARTISTI"</t>
  </si>
  <si>
    <t xml:space="preserve">LOCONSOLE P.V.A.  S.A.S. IDEA CITTA' S.RL. </t>
  </si>
  <si>
    <t xml:space="preserve">IDEA CITTA' S.R.L. </t>
  </si>
  <si>
    <t>€ 13,296,03</t>
  </si>
  <si>
    <t xml:space="preserve">PROCEDURA NEGOZIATA PER APPALTO A MISURAPER LA FORNITURA DI ARREDI PER TEATRO AL CENTRO APERTO POLIVALENTE PER MINORI DENOMINATO "CITTADELLA DEGLI ARTISTI" </t>
  </si>
  <si>
    <t xml:space="preserve">SANCILIO FRANCESCO EDITAL 2000 DI NICOLA E ANDREA FERRETTI  S.A.S. SE.CA.  S.R.L. </t>
  </si>
  <si>
    <t>SANCILIO FRANCESCO</t>
  </si>
  <si>
    <t>€ 64,974,28</t>
  </si>
  <si>
    <t>5113823C3A</t>
  </si>
  <si>
    <t>PROCEDURA NEGOZIATA PER APPALTO A MISURA PER LA FORNITURA DI ARREDO BANCO BAR AL CENTRO APERTO POLIVALENTE PER MINORI DENOMINATO "CITTADELLA DEGLI ARTISTI"</t>
  </si>
  <si>
    <t xml:space="preserve">NOVINATIC DEI F.LLI NAPOLI  S.R.L. </t>
  </si>
  <si>
    <t>NOVINATIC S.R.L.</t>
  </si>
  <si>
    <t>5113841B15</t>
  </si>
  <si>
    <t xml:space="preserve">PROCEDURA NEGOZIATA PER APPALTO A MISURA PER LA FORNITURA DI ARREDI PER TEATRO AL CENTRO APERTO POLIVALENTE PER MINORI DENOMINATO "CITTADELLA DEGLI ARTISTI" </t>
  </si>
  <si>
    <t>SE.CA. S.R.L.</t>
  </si>
  <si>
    <t>511387357F</t>
  </si>
  <si>
    <t>PROCEDURA NEGOZIATA PER APPALTO A MISURA PER LA FORNITURA DI ALLESTIMENTO DEL TEATRO E TENDACCI AL CENTRO APERTO POLIVALENTE PER MINORI DENOMINATO "CITTADELLA DEGLI ARTISTI".</t>
  </si>
  <si>
    <t>FERRARESE CONTRACT S.R.L.</t>
  </si>
  <si>
    <t>5113902D6B</t>
  </si>
  <si>
    <t>PROCEDURA NEGOZIATA PER APPALTO PER LA FORNITURA DI ATTREZZATURE INFORMATICHE AL CENTRO APERTO POLIVALENTE PER MINORI DENOMINATO "CITTADELLA DEGLI ARTISTI</t>
  </si>
  <si>
    <t>€ 7,813,12</t>
  </si>
  <si>
    <t>5113962EEE</t>
  </si>
  <si>
    <t>PROCEDURA NEGOZIATA PER APPALTO A MISURA PER LA FORNITURA DI APPARECCHIATURE TECNOLOGICHE A SERVIZIO DELLA SALA DI REGIA E POST PRODUZIONE PER IL CENTRO APERTO POLIVALENTE PER MINORI DENOMINATO "CITTADELLA DEGLI ARTISTI"</t>
  </si>
  <si>
    <t xml:space="preserve">PRO MUSIC DI L.DO DI PINTO </t>
  </si>
  <si>
    <t>€ 112,513,80</t>
  </si>
  <si>
    <t>5497702F32</t>
  </si>
  <si>
    <t>PULIZIA STRAORDINARIA DEL PLESSO SCOLASTICO "A. MANZONI" IN OCCASIONE DELL'INIZIO  DELL'ANNO SCOLASTICO 2013/2014. AFFIDAMENTO DIRETTO</t>
  </si>
  <si>
    <t>AFFIDAMENTO DIRETTO</t>
  </si>
  <si>
    <t xml:space="preserve">DITTA FLUGENS DI DE NOIA DOMENICO </t>
  </si>
  <si>
    <t>€ 5,142,50</t>
  </si>
  <si>
    <t>2239205A69</t>
  </si>
  <si>
    <t xml:space="preserve">LAVORI DI RIQUALIFIC. E RSANAMENTO IGIENICO SANITARIO DELLE AREE E DELLE STRADE PUBBLICHE APPROVAZ. LISTA IN ECONOMIA LAVORI ALL'INTERNO VANO ANTINCENDIO P.ZZA GRAMSCI </t>
  </si>
  <si>
    <t xml:space="preserve">DITTA APULIA IMPIANTI  S.C. </t>
  </si>
  <si>
    <t>APULIA IMPIANTI SC</t>
  </si>
  <si>
    <t>€ 7,222,40</t>
  </si>
  <si>
    <t>2893597FC4</t>
  </si>
  <si>
    <t>URBANIZZAZIONE PRIMARIA COMPARTI 1-9 AFFIDAMENTO INCARICO PER RILIEVO TOPOGRAFICO</t>
  </si>
  <si>
    <t>GEOM. PAPPAGALLO VITO</t>
  </si>
  <si>
    <t>5437631B0B</t>
  </si>
  <si>
    <t xml:space="preserve">FORNITURA DI UN CASE CON CARATTERISTICHE PRESTAZIONALI ADATTE ALLA GRAFICA IN AMBIENTE CAD </t>
  </si>
  <si>
    <t>P.C. PLANET S.A.S. - PANGEA I &amp;  S.R.L. - STARSYS DI CATINO GIUSEPPE</t>
  </si>
  <si>
    <t>DITTA P.C. PLANET S.A.S. DI SANCILIO D. &amp; CO.</t>
  </si>
  <si>
    <t>235727440A</t>
  </si>
  <si>
    <t>"LA CITTADELLA DEGLI ARTISTI" APPROVAZIONE PREVENTIVO SERVIZIO PROVE DA CARICO SOLAIO COPERTURA TERRAZZA ESTERNA</t>
  </si>
  <si>
    <t>LABORATORIO TECNOLOGICO MATERA S.R.L. DA MATERA</t>
  </si>
  <si>
    <t>LABORATORIO TECNOLOGICO MATERA S.R.L.</t>
  </si>
  <si>
    <t>364499375F</t>
  </si>
  <si>
    <t>"LA CITTADELLA DEGLI ARTISTI" APPROVAZIONE LAVORI DI INTEGRAZ. MODIF. IMP. ELETTRICO ED ILLUMINOTECNICO.</t>
  </si>
  <si>
    <t>AFFID. DIRETTO</t>
  </si>
  <si>
    <t>DITTA ELECTROMANAGEMENT S.R.L.</t>
  </si>
  <si>
    <t xml:space="preserve">DITTA ELECTROMANAGEMENT S.R.L. ANDRIA </t>
  </si>
  <si>
    <t>ZDF08C7BE4</t>
  </si>
  <si>
    <t>PIANI INTEGRATI DI SVILUPPO URBANO DI CITTA' MEDIO/GRANDI (PISU) ATTIVITA' DI SERVIZIO E DI COORDINAMENTO, AFFIDAMENTO AI SENSI DELL'ART. 125 COMMA 11</t>
  </si>
  <si>
    <t xml:space="preserve">CONSORZIO UNING SOC. A.S. </t>
  </si>
  <si>
    <t xml:space="preserve">CONSORZIO UNING SOC. CONS. A.R.L. </t>
  </si>
  <si>
    <t>LA CITTADELLA DEGLI ARTISTI" FORNITURA CON POSA IN OPERA DI PANNELLO IN ACCIAIO INOXRAFFIGURANTE LOGO STRUTTURA APPROVAZ. PREVENTIVO DI SPESA ED AFFIDAMENTO FORNITURA</t>
  </si>
  <si>
    <t>DITTA STILMETAL SNC DI COLAMESTA VIVIANA &amp; C: DA BARI</t>
  </si>
  <si>
    <t xml:space="preserve">DITTA STILMETAL SNC </t>
  </si>
  <si>
    <t xml:space="preserve">CENTRO APERTO PER MINORI EX CAPANNONE ASM LAVORI DI FORNITURA E POSA IN OPERA GRUPPO REFRIGERATORE D'ACQUA CONDENSATO </t>
  </si>
  <si>
    <t xml:space="preserve">EDIL RESTAURI </t>
  </si>
  <si>
    <t xml:space="preserve">DITTA EDIL RESTAURI DEL GEOM DI RUVO GIOVANNI +ELECTROMANAGEMENT S.R.L. </t>
  </si>
  <si>
    <t>Z7E08FBBAS</t>
  </si>
  <si>
    <t xml:space="preserve">PIANI INTEGRATI DI SVILUPPO URBANO DI CITTA' MEDIO/GRANDI (PISU) COMPLETAMENTO EX CAPANNONE ASM DA DESTINARE A CENTRO APETO POLIVALENTE </t>
  </si>
  <si>
    <t xml:space="preserve">ING. ANDRIANI ROLANDO  A. DI  PAOLA FERDINANDO ABUSO VITTORIA TATTOLI LUIGI LOSETO GIUSEPPE </t>
  </si>
  <si>
    <t>ING. TATTOLI LUIGI</t>
  </si>
  <si>
    <t xml:space="preserve">LAVORI DI RISTRUTTURAZIONE EX CAPANNONE ASM INTEGRAZ. IMP. DI SPESA ED AFFIDAM. INCARICO PROFESS.SPECIAL. </t>
  </si>
  <si>
    <t xml:space="preserve">ING. DI MOLA GAETANO </t>
  </si>
  <si>
    <t xml:space="preserve">P.ZZA CADUTI SUL MARE  LAVORI REALIZZAZIONE SPAZI ATTREZZATI ATTIVITA' MOTORIE </t>
  </si>
  <si>
    <t>FERRULLI SALVATORE</t>
  </si>
  <si>
    <t xml:space="preserve">FERRULLI SALVATORE </t>
  </si>
  <si>
    <t>4487923F34</t>
  </si>
  <si>
    <t xml:space="preserve">AGGIUDICAZIONE DEFINITIVA PER EFFICIENTAMENTO ENERGETICO EDIFICIO SOLASTICO G. PASCOLI </t>
  </si>
  <si>
    <t xml:space="preserve">IMPRESA EDIL MARINO DI DE GENNARO MARINO - EDIL LAVORI DI MNINNI </t>
  </si>
  <si>
    <t xml:space="preserve">EDIL MARINO DI DE GENNARO MARINO </t>
  </si>
  <si>
    <t>535744604D</t>
  </si>
  <si>
    <t>RECUPERO PALAZZO TATTOLI DA DESTINARE A CONTENITORE POLIFUNZ. A VOCAZ. SOC. EDUC. APPROVAZ. LAVORI DI SOMMA URGENZA</t>
  </si>
  <si>
    <t>AFFID. DIRETTO D'URGENZA</t>
  </si>
  <si>
    <t>I.TE.CO. S.R.L.</t>
  </si>
  <si>
    <t>51137521A6</t>
  </si>
  <si>
    <t xml:space="preserve">E SEGNALETICA ATTRAVERSAM PEDONALE </t>
  </si>
  <si>
    <t xml:space="preserve">SI.SE S.R.L. </t>
  </si>
  <si>
    <t xml:space="preserve">SI.SE.  S.R.L. </t>
  </si>
  <si>
    <t>5196575D56</t>
  </si>
  <si>
    <t>P.ZZA CADUTI SUL MARE  APPROVAZ. COMPUTO ESTIMATIVO LAVORI EDILI INTERNI NECESSARI A RIPRSTINARE LE CONDIZ. DI USABILITà E SICUREZZA DEL BLOCCO SERVIZI ANNESSO AL PARCO ED ANFITEATRO DI PONENTE.</t>
  </si>
  <si>
    <t>LA CITTAADELLA DELI ARTISTI PROGETTO CORREZIONE ACUSTICA ED ADATTAMENTI EDILI AMBIENTI  A MANIFESTAZIONI PUBBLICHE. AFFIDAMENTO INCARICO PROFESS. SPECIALISTICO.</t>
  </si>
  <si>
    <t>ING. F.SCO DI PINTO</t>
  </si>
  <si>
    <t>ZED08FBC29</t>
  </si>
  <si>
    <t>477023499E</t>
  </si>
  <si>
    <t>LAVORI A TUTELA DELLA PUBBLICA INCOLUMITA' ALL'INTERNO DEL CIMITERO COMUNALE</t>
  </si>
  <si>
    <t>TOSCANO NICOLA DA BITONTO</t>
  </si>
  <si>
    <t>48449188CE</t>
  </si>
  <si>
    <t>SERVIZIO DI PULIZIA IMMOBILI COMUNALI</t>
  </si>
  <si>
    <t>MOLFETTA MULTISERVIZI SPA</t>
  </si>
  <si>
    <t>48954648AF</t>
  </si>
  <si>
    <t>LAVORI DI MANUTENZIONE STRAORDINARIA C/O CANILE COMUNALE</t>
  </si>
  <si>
    <t>ACQUAVIVA NICOLETTA DA MOLFETTA</t>
  </si>
  <si>
    <t>5108509AFA</t>
  </si>
  <si>
    <t>4734639BB1</t>
  </si>
  <si>
    <t>SERVIZIO DI NOLEGGIO E GESTIONE DI N. 5 BAGNI CHIMICI</t>
  </si>
  <si>
    <t>S.E.M. sas F.LLI RIZZO</t>
  </si>
  <si>
    <t>NUOVO PORTO COMMERCIALE. RICOGNIZIONE DEL FONDALE MARINO PER L'INDIVIDUAZIONE E LA CLASSIFICAZIONE DEGLI ORDIGNI BELLICI</t>
  </si>
  <si>
    <t>Procedura negoziata</t>
  </si>
  <si>
    <t>SUB TECHNICAL EDIL SERVICE SRL</t>
  </si>
  <si>
    <t>INTEGRAZIONE, ADEGUAMENTO E RIMESSA IN FUNZIONE DELL'IMPIANTO DI COMPOSTAGGIO. AFFIDAMENTO INCARICO PER STAMPA TAVOLE DI PROGETTO</t>
  </si>
  <si>
    <t>UNIMARK DI PAPPAGALLO F.SCO DA MOLFETTA</t>
  </si>
  <si>
    <t>532938EEA</t>
  </si>
  <si>
    <t>INTEGRAZIONE, ADEGUAMENTO E RIMESSA IN FUNZIONE DELL'IMPIANTO DI COMPOSTAGGIO. AFFIDAMENTO INCARICO PER L'ESECUZIONE DEI MOVIMENTI DI MATERIA….</t>
  </si>
  <si>
    <t>EDIL R.G. SRL DA MOLFETTA</t>
  </si>
  <si>
    <t>LAVORI DI ADEGUAMENTO E REALIZZAZIONE DI PARQUET SUL CAMPO DI GIOCO "PALAZZETTO DELLO SPORT" DI PIAZZA DON STURZO. AFFIDAMENTO INCARICO DI COORDINATORE DELLA SICUREZZA IN FASE DI ESECUZIONE</t>
  </si>
  <si>
    <t>ING. PIERINO PROFETA DA BARI</t>
  </si>
  <si>
    <t>REALIZZAZIONE A VERDE DELLE NUOVE ZONE DI ESPANSIONE COMPARTI DAL N. 1 AL N. 9</t>
  </si>
  <si>
    <t>VIVAIO LA RIVIERA SAS DA MOLFETTA</t>
  </si>
  <si>
    <t>5022578A79</t>
  </si>
  <si>
    <t>REALIZZAZIONE IMPIANTO DI ALLARME ANTINTRUSIONE PRESSO IL PAPAZZETTO DELLO SPORT DI PIAZZA STURZO</t>
  </si>
  <si>
    <t>RENNOLA MICHELE DA MOLFETTA</t>
  </si>
  <si>
    <t>FORNITURA ATTREZZATURE AL NUCLEO SDAI PER ATTIVITA' DI BONIFICA DA ORDIGNI RESIDUATI BELLICI</t>
  </si>
  <si>
    <t>PEDONE SRL DA BISCEGLIE, LOCONSOLE GIOVANNI CARLO DA MOLFETTA</t>
  </si>
  <si>
    <t>REALIZZAZIONE A VERDE DELLA ROTATORIA TRA VIA CRAXI-SARAGAT-PAPA GIOVANNI PAOLO II-PAPA LUCIANI COMPARTI 3 E 4</t>
  </si>
  <si>
    <t>FRANCESE AGRICOLTURA SRL DA MOLFETTA</t>
  </si>
  <si>
    <t>4833485DFD</t>
  </si>
  <si>
    <t>ALLESTIMENTO SEGGI ELETTORALI PER LE CONSULTAZIONI POLITICHE DEL 24/25 FEBBRAIO 2013</t>
  </si>
  <si>
    <t>procedura negoziata</t>
  </si>
  <si>
    <t>MINERVINI GIOVANNI DA MOLFETTA</t>
  </si>
  <si>
    <t>515526319C</t>
  </si>
  <si>
    <t>RIPARAZIONE CERCAMETALLI SUBACQUEI ALLO SDAI PER ATTIVITA' DI BONIFICA DA ORDIGNI BELLICI</t>
  </si>
  <si>
    <t>VOLTA SPA DA BOLZANO</t>
  </si>
  <si>
    <t>5137404FE1</t>
  </si>
  <si>
    <t>VERNICIATURA PLANCE ELETTORALI PER ELEZIONI AMMINISTRATIVE DEL 26/27 MAGGIO 2013</t>
  </si>
  <si>
    <t>EDIL MARINO DA MOLFETTA</t>
  </si>
  <si>
    <t>5137442F3D</t>
  </si>
  <si>
    <t>DISINSTALLAZIONE PLANCE ELETTORALI</t>
  </si>
  <si>
    <t>521579957E</t>
  </si>
  <si>
    <t>ALLESTIMENTO SEGGI ELETTORALI PER ELEZIONI AMMINISTRATIVE DEL 26/27 MAGGIO ED EVENTUALE BALLOTTAGGIO</t>
  </si>
  <si>
    <t>IMPIANTO DI DEPURAZIONE.PORTO COMMERCIALE. AFFIDAMENTO INCARICO PROFESSIONALE PER INFORMATIZZAZIONE DELLA DOCUMENTAZIONE IN ATTI RELATIVA AI DUE APPALTI</t>
  </si>
  <si>
    <t>GEOM. DANILO ACCOGLI DA BARI</t>
  </si>
  <si>
    <t>SVELLIMENTO DI N° 45 PIANTE DI ULIVO E REIMPIANTO PRESSO PARTE DELL'AREA A VERDE DEL RONDO' SITO AL COMPARTO 5</t>
  </si>
  <si>
    <t>5582138DFD</t>
  </si>
  <si>
    <t>PULIZIA LOCALE ADIBITO AD AUTORIMESSA SEDE COMUNALE DI VIA MARTIRI DI VIA FANI</t>
  </si>
  <si>
    <t>FULGENS DI DE NOIA DOMENICO DA TERLIZZI</t>
  </si>
  <si>
    <t>5582196DDA</t>
  </si>
  <si>
    <t>PULIZIA STRAORDINARIA PRESSO IL PALAZZETTO DELLO SPORT DI PIAZZA STURZO</t>
  </si>
  <si>
    <t>arch. Orazio Lisena</t>
  </si>
  <si>
    <t>geom. Pasquale De Tullio</t>
  </si>
  <si>
    <t>ing. Alessandro Binetti</t>
  </si>
  <si>
    <t>geom. Diego Iessi</t>
  </si>
  <si>
    <t xml:space="preserve">PIANI DI SVILUPPO URBANO DI CITTA' MEDIO GRANDI PISU COMPLETAMENTO EX CAPANNONE ASM DA DESTINARE A CENTRO APERTO POLIVALENTE </t>
  </si>
  <si>
    <t>ARCH. ROSALBA CASTELLANO AGOSTINACCHIO  FRANCESCO DI MODUGNO MARIA LENOCI LEONARDO SCAVI SCARPONI FABRIZIO.</t>
  </si>
  <si>
    <t>ARCH. ROSALBA CASTELLANO</t>
  </si>
  <si>
    <t>Z7B08B5C22</t>
  </si>
  <si>
    <t xml:space="preserve">PIANI INTEGRATI DI SVILUPPO URBANO DI CITTA MEDIO GRANDI  LAVORI DI RECUPERO IMMOBILE COMUNALE P.ZZA DELLE ERBE DEDICATO ALLA CULTURA MUSCALE DON S. PAPPAGALLO </t>
  </si>
  <si>
    <t>POROCEDURA NEGOZIATA</t>
  </si>
  <si>
    <t xml:space="preserve">GEOM. DE SIMINE NICOLO' - MINERVINI  ANTONIO-ROSELLI SANTE - FARINOLA ANTONIO - ABBATTISTA ANGELO NICOLA </t>
  </si>
  <si>
    <t xml:space="preserve">DESIMINE NICOLA </t>
  </si>
  <si>
    <t>Z0508B5DAA</t>
  </si>
  <si>
    <t xml:space="preserve">LAVORI DI RECUPERO IMMOB. COMUN. P.ZZA DELLE ERBE AFFIDAM INCARICO PROGETTAZ. ESECUTIVA IMP. IDRICO FOGNANTE DIR. OPERAT. DI CANTIERE </t>
  </si>
  <si>
    <t>ING. DE GENNARO PAOLO, LOSETO GIUSEPPE, MUCIACCIA MAURIZIO, PAULUZZO GIUSEPPINA, COSTA FERDINANDO.</t>
  </si>
  <si>
    <t xml:space="preserve">ING. DE GENNARO PAOLO </t>
  </si>
  <si>
    <t>ZB008B5EA7</t>
  </si>
  <si>
    <t>LAVORI DI RECUPERO IMMOB. COMUN. P.ZZA DELLE ERBE AFFIDAM INCARICO PROGETTAZ. A LIVELLO DEFINITIVO ED ESECUTIVO IMPIANTO ELETTRICO ECC</t>
  </si>
  <si>
    <t>ING. CATAPANO COSIMO F.SCO, BOTTICELLI VINCENZO,PETRUZZELLA GIUSEPPE, PAPPAGALLO DONATELLO, RANA TOMMASO.</t>
  </si>
  <si>
    <t>PAPPAGALLO DONATELLO</t>
  </si>
  <si>
    <t>Z3508B5FD1</t>
  </si>
  <si>
    <t xml:space="preserve">LAVORI DI RECUPERO IMMOBILI COMUNALI P.ZZA DELLE ERBE AFFIDAMENTO INCARICOPROGETTAZ. STRUTTURE A LIVELLO DEFINITIVO STRUTTURE IN CLS </t>
  </si>
  <si>
    <t xml:space="preserve">ING. ABBATTISTA ANGELO, SILLETTI FRANCESCO, POLISENO VINCENZO, PINTO TOMMASO, MARAZIA M. TERESA </t>
  </si>
  <si>
    <t xml:space="preserve">ING. ABBATTISTA ANGELO </t>
  </si>
  <si>
    <t>ZF7088611F</t>
  </si>
  <si>
    <t xml:space="preserve">LAVORI DI RECUPERO IMMOBILI COMUNALI P.ZZA DELLE ERBE AFFIDAMENTO INCARICO COORDINAT DELLA SICUREZZA IN FASE DI PROGETTAZ. ED ESECUZIONE. </t>
  </si>
  <si>
    <t>GEOM DE CANDIA MAURO, ING. CARNERI LUCA, DI MODUGNO MARIA, CRISCI PASQUALE, ING. LEONE ALESSANDRO.</t>
  </si>
  <si>
    <t>ING. LEONE ALESSANDRO</t>
  </si>
  <si>
    <t>ZAC08C77F3</t>
  </si>
  <si>
    <t>LAVORI DI RECUPERO IMMOBILI COMUNALI P.ZZA DELLE ERBE AFFIDAM. INCARICO COLLAUDO STATICO OPERE STRUTTURALI</t>
  </si>
  <si>
    <t>ING. DE GENNARO LUCIA, LA NOTTE ANGELO, GAGLIARDI MICHELANGELO, RANA DOMENICO, ROSELLI LUIGIA.</t>
  </si>
  <si>
    <t>DE GENNARO LUCIA</t>
  </si>
  <si>
    <t>ZB108C77851</t>
  </si>
  <si>
    <t>LAV.RECUPERO IMMOBILI COMUNALI P.ZZA DELLE ERBE . AFFIDAMENTO INCARICO COLLAUDO TEC. AMMINISTR.</t>
  </si>
  <si>
    <t>BASILE CATALDO, DE MOLFETTA MAURO, GRECO DONATA, PASTORE ALESSANDRO, PANNARELLI VITA</t>
  </si>
  <si>
    <t xml:space="preserve">ING. PANARELLI VITA </t>
  </si>
  <si>
    <t>ZDD08C7B5A</t>
  </si>
  <si>
    <t>RECUPERO PALAZZO TATTOLI DA DESTINARE A CONTENITORE POLIFUNZ. A VOCAZ. SOC. EDUC. AFFIDAMENTO INCARICO RILIEVO ACCERTAM. INDAGINIE RESTIT. GRAFICA.</t>
  </si>
  <si>
    <t>GEOTEK PLUS,GEOM. GATTI GIANFRANCO, ARDITO NUNZIO, STUDIO TECPICE SER, ADDABBO ANGELO ANT.</t>
  </si>
  <si>
    <t>GEOTEK PLUS S.R.L.</t>
  </si>
  <si>
    <t>ZAF08CA1F0</t>
  </si>
  <si>
    <t>LAVORI DI RECUPERO PALAZZO TATTOLI ED EDIFICI ADIACENTI DA DESTINARE A CONTENITORE POLIFUNZ. A VOCAZ.SOC. EDUC. AFFIDAM. INCARICO PROGETTO ARCH.A LIVELLO DEFINITIVO ED ESECUTIVO.</t>
  </si>
  <si>
    <t>PROCEDURA DEFINITIVA</t>
  </si>
  <si>
    <t>ARCH. BERLEN NICOLA, ARCH. BILLOTTA EMILIO, ARCH. CIANI RAFFAELLA, ARCH. ROBBE CARMINE,ARCH. GRASSO ANTONIO.</t>
  </si>
  <si>
    <t>ARCH. GRASSO ANTONIO</t>
  </si>
  <si>
    <t>ZE308B6298</t>
  </si>
  <si>
    <t>LAVORI DI RECUPERO PALAZZO TATTOLI ED EDIFICI ADIACENTI DA DESTINARE A CONTENITORE POLIFUNZ. A VOCAZ.SOC. EDUC. AFFIDAM. INCARICO PROGETTAZIONE DEFINITIVAED ESECUTIVAIMPIANTO IDRICO FOGNANTE ANTICEND. TERMICO</t>
  </si>
  <si>
    <t>ING. GENTILE GIROLAMO, ING.SALVEMINI MICHELE,SASSO ANTONIO,QUAGLIARELLO MATTEO,ALLEGETTA FRANCESCO.</t>
  </si>
  <si>
    <t>ING. ALLEGRETTA FRANCESCO</t>
  </si>
  <si>
    <t>Z1608B6435</t>
  </si>
  <si>
    <t>LAVORI DI RECUPERO PALAZZO TATTOLI ED EDIFICI ADIACENTI DA DESTINARE A CONTENITORE  CULTURALE, AFFIDAMENTO INCARICO PROGETTAZIONE IMP. ELETTRICIO ANTITRUSIONE TELEF.</t>
  </si>
  <si>
    <t>ING. MASTROFILIPPO FABIO, ALLLEGRETTA DONATO, DE ROSSI GIOVANNI, DE GIGLIO MARTA,PAPARELLA GIUSEPPE,MASCIOPINTO ROBERTO,</t>
  </si>
  <si>
    <t>ING. PAPARELLA GIUSEPPE</t>
  </si>
  <si>
    <t>Z3608B64FD</t>
  </si>
  <si>
    <t>LAVORI DI RECUPERO PALAZZO TATTOLI ED EDIFICI ADIACENTI AFFIDAMENTO INCARICO PROGETTAZ. STRUTTURE IN CLS O METTALLICHE</t>
  </si>
  <si>
    <t>ING. PASSANNANTE MAURIZIO,AURORA ELISABBETTA, RANA FRANCESCO,BRUNI FABIO, COSTA FERDINANDO.</t>
  </si>
  <si>
    <t>RANA FRANCESCO ING.</t>
  </si>
  <si>
    <t>ZE708C7A20</t>
  </si>
  <si>
    <t>LAVORI DI RECUPERO PALAZZO TATTOLI ED EDIFICI ADIAC.AFFIDAMENTO INCARICO RELAZIONE GEOLOGICA.</t>
  </si>
  <si>
    <t>GEOL.MANCINI IGNAZIO, GEOL. PAPARELLA TIZIANA, VALLETTA SALVATORE, ARBORE PIERLUIGI,ACQUAFREDDA FRANCESCA.</t>
  </si>
  <si>
    <t>GEOL. MANCINI IGNAZIO</t>
  </si>
  <si>
    <t>Z8B08B6559</t>
  </si>
  <si>
    <t>LAVORI DI RECUPERO PALAZZO TATTOLI ED EDIFICI ADIACENTI DA DESTINARE CONTENITORE CULTURALE AFFIDAMENTO INCARICO COORDIN. SICUREZZA IN FASE DI PROGETTAZ.</t>
  </si>
  <si>
    <t>ARCH. SQUEO LAURA, ARCH. VENTRONE MIRELLA, ARC. CIAMMARUSLI NICOLA,SPEZZACATENA SALVATORE, ARDITO DAVIDE,</t>
  </si>
  <si>
    <t xml:space="preserve">ARCH. SPEZZACATENA SALVATORE </t>
  </si>
  <si>
    <t>€ 21,390,00</t>
  </si>
  <si>
    <t>Z0008C79A2</t>
  </si>
  <si>
    <t>LAVORI RECUPERO PALAZZO TATTOLI ED EDIFICI ADIACENTI DA RESTITUIRE A CONTENITORE CULTURALE AFFID. INCARICO COLLAUDO STATICO OPERE STRUTTURALI</t>
  </si>
  <si>
    <t xml:space="preserve">ING. CARLUCCI  ANTONIO , ING. DE CEGLIA SERGIO , DI SISTO SABINO, ING. PERSIA NICOLANGELO, </t>
  </si>
  <si>
    <t>ING. DE CEGLIA SERGIO</t>
  </si>
  <si>
    <t>ZDF08C79EE</t>
  </si>
  <si>
    <t>LAVORI DI RECUPERO PALAZZO TATTOLI ED EDIFICI ADIACENTI DA DESTIN A CONTENIT. CULTURALE AFFIDAMENTO COLLAUDO TEC. AMMINISTRATIVO</t>
  </si>
  <si>
    <t>ING. CONTE SABINA, ING, FORMOSI ANNALISA, ING. MANDARO GIULIO, ING. SANTINA ROSELLI, ING. NEGRO GIUSEPPE.</t>
  </si>
  <si>
    <t>ING. ROSELLI SANTINA</t>
  </si>
  <si>
    <t>ufficio sport</t>
  </si>
  <si>
    <t>48676385F2</t>
  </si>
  <si>
    <t>COMUNE DI MOLFETTA              c.f. 00306180720     LAVORI PUBBLICI E SPORT</t>
  </si>
  <si>
    <t>Manutenzione ordinaria manto erboso campo sportivo P.Poli per 1 mese</t>
  </si>
  <si>
    <t>T.L. Piante Vivai di Mauro Tritto</t>
  </si>
  <si>
    <t>49215607C9</t>
  </si>
  <si>
    <t>servizio Apertura, Chiusura, Sorveglianza e Pulizia Campo Sportivo Soc.Minori per l'anno 2013</t>
  </si>
  <si>
    <t>A.C.D.MOLFETTA SPORTIVA</t>
  </si>
  <si>
    <t xml:space="preserve">Manutenzione ordinaria manto erboso campo sportivo P.Poli periodo febbraio-giugno 2013 </t>
  </si>
  <si>
    <t>0102/2013</t>
  </si>
  <si>
    <t>€ 8,500,00</t>
  </si>
  <si>
    <t>Silbana Altomare</t>
  </si>
  <si>
    <t>COMUNE DI MOLFETTA C.F. 00306180720  Settore Territorio</t>
  </si>
  <si>
    <t>ADOZIONE VARIANTE PUE COMPARTO 5 SUB B PRGC.</t>
  </si>
  <si>
    <t>QUOTIDIANO DI BARI</t>
  </si>
  <si>
    <t>49921536F9</t>
  </si>
  <si>
    <t>GAZZETTA MEZZOGIORNO ED. BARI</t>
  </si>
  <si>
    <t>499217377A</t>
  </si>
  <si>
    <t>NUOVO CENTRO STAMPA</t>
  </si>
  <si>
    <t>500444677A</t>
  </si>
  <si>
    <t>RIADOZIONE PIANO PARTICOLAREGGIATO MAGLIA PRGC COMPRESA TRA VIA G. BRUNO, C.SO FORNARI, VIA TERLIZZI,LINEA FERROVIARIA.APPROVAZ. SPESE PUBBLICAZIONE</t>
  </si>
  <si>
    <t>5004454E12</t>
  </si>
  <si>
    <t>LA NUOVA MEZZINA</t>
  </si>
  <si>
    <t>5008935FE8</t>
  </si>
  <si>
    <t xml:space="preserve">ADOZIONE PIANO PARTICOLAREG. PROGETTAZ. URBANISTICA COMPARTO 10-11-12 IN VARIANTE PRGC.AFFIDAM. PUBBLICAZIONE </t>
  </si>
  <si>
    <t>TIPOGRAFIA GADALETA DIGITAL INDUSTRIES</t>
  </si>
  <si>
    <t>50089414DF</t>
  </si>
  <si>
    <t>CORRIERE DELLO SPORT ED. PUGLIA</t>
  </si>
  <si>
    <t>5008953EC3</t>
  </si>
  <si>
    <t>ADOZ. PIANO LOTTIZZAZIONE MAGLIE A E B ZONA ESPANSIONE "CA" PRGC DI VIA TERLIZZI. AFFIDAM. PUBBLICAZIONE</t>
  </si>
  <si>
    <t>5025507B8F</t>
  </si>
  <si>
    <t>CORRIERE DELLO SPORT ED PUGLIA</t>
  </si>
  <si>
    <t>5025510E08</t>
  </si>
  <si>
    <t>5138527E9C</t>
  </si>
  <si>
    <t>INCARICO SERVIZI TECNICI PER AGGIORNAMENTO INFORMAZIONI CONTENUTE NEL SID INERENTI LE AREE DEMANIALI.</t>
  </si>
  <si>
    <t>DITTA ROTORA di NOCI</t>
  </si>
  <si>
    <t>€ 14,000,00</t>
  </si>
  <si>
    <t>53256880C5</t>
  </si>
  <si>
    <t>REALIZZ. U.E. D 2.1 IN REGIME EDILIZIA CONVENZ. COMPARTO 5 PRGC.AFFIDAM. INCARICO PROFES.REDAZIONE TIPO FRAZIONAMENTO</t>
  </si>
  <si>
    <t>GEOM. Gagliardi Giuseppe</t>
  </si>
  <si>
    <t>€ 1,589,32</t>
  </si>
  <si>
    <t>5402717F18</t>
  </si>
  <si>
    <t>COMUNE DI MOLFETTA C.F. 00306180720   Settore Terriorio-U.O. Centro Storico</t>
  </si>
  <si>
    <t>Approvazione preventivo per realizzazione nuova rete integrata acqua e fogna acqua e fogna in Via Macina e Via Mammoni</t>
  </si>
  <si>
    <t>A.O.P. S.p.A.</t>
  </si>
  <si>
    <t>ZE50842511</t>
  </si>
  <si>
    <t>Sistemazione immobiile di proprietà comunale sito in Via Sant'Orsola n. 7 adibito a Centro Minori</t>
  </si>
  <si>
    <t>Gara informale</t>
  </si>
  <si>
    <t>Santiope Costruzioni s.r.l. - Edil Intonaci di Giancaspro Crescenzo - Balacco snc Lavori Edili - Edil La Forgia di Corrado La Forgia - Edil Sancilio s.n.c.</t>
  </si>
  <si>
    <t>EDIL LA FORGIA di Corrado la Forgia</t>
  </si>
  <si>
    <t>Z5708C03E5</t>
  </si>
  <si>
    <t>Adeguamento igienico sanitario gazebo di Via Papa Montini ed in Via Terlizzi-.</t>
  </si>
  <si>
    <t>Società Holzfanil s.r.l.</t>
  </si>
  <si>
    <t>Z52079D24D</t>
  </si>
  <si>
    <t>Lavori di manutenzione ordinaria giardino di Via Mammoni nel C.A. - Periodo dal 01/01/2013 al 31/01/2013</t>
  </si>
  <si>
    <t>Francese Agricoltura s.r.l.</t>
  </si>
  <si>
    <t>Z910956502</t>
  </si>
  <si>
    <t>Lavori di pronto intervento per la pubblica incolumità da eseguirsi al muretto d'ambito del lastrico solare di Palazzo di Città-Piazza Municipio</t>
  </si>
  <si>
    <t>Edil Levnte di Sciancalepore Mauro</t>
  </si>
  <si>
    <t>ZE909C6097</t>
  </si>
  <si>
    <t>Lavori di completamento immobile di proprietà comunale di Via Sant'Orsola 7 adibito a Centro Minori</t>
  </si>
  <si>
    <t>ZC40A7A300</t>
  </si>
  <si>
    <t>Lavori di pronto intervento su immobile di proprietà comunale sito in Via Morte</t>
  </si>
  <si>
    <t>Balacco Lavori Edili snc</t>
  </si>
  <si>
    <t>54028848EA</t>
  </si>
  <si>
    <t>Relizzazione nuova rete gas in Via Macina dal civico 27 al civico 61</t>
  </si>
  <si>
    <t>Affidamneto diretto</t>
  </si>
  <si>
    <t>ITALGAS</t>
  </si>
  <si>
    <t>ZCA0CD3027</t>
  </si>
  <si>
    <t>Lavori di pronto interevento pubblica incolumità sulla muraglia del C.A. sovrastante l'immobile di Corso Dante n. 98</t>
  </si>
  <si>
    <t>Affidameno diretto</t>
  </si>
  <si>
    <t>ZB40D898EC</t>
  </si>
  <si>
    <t>COMUNE DI MOLFETTA C.F. 00306180720   Settore Terriorio-</t>
  </si>
  <si>
    <t>Lavori di ripristino impinto di P.I.  e decespugliamento dell'area a verde del giardini di Via San Girolamo</t>
  </si>
  <si>
    <t>Z860D8B0CD</t>
  </si>
  <si>
    <t>Fornitura nergia elettrica in bassa tensione giardino comunale di Via Mammoni</t>
  </si>
  <si>
    <t>ENEL Distribuzione</t>
  </si>
  <si>
    <t>ZDB06CB4D8</t>
  </si>
  <si>
    <t>Manutenzione straordinaria presso l'immobile di proprietà comunale sito in Via Mammoni n. 13</t>
  </si>
  <si>
    <t>Affidameno cottimo fiduciario</t>
  </si>
  <si>
    <t>Edil Levante da Molfetta - Minervini Stefano da Molfetta - Edil Marino di De Gennaro Marino - Idrotermina Meridionale di Luigi Mastandrea da Giovinazzo - VE.LA. Srl da Molfetta</t>
  </si>
  <si>
    <t>Minervini Stefano</t>
  </si>
  <si>
    <t>dott.sa Cocozza</t>
  </si>
  <si>
    <t>51139862C0</t>
  </si>
  <si>
    <t>Gestione canile anni 2013/2014</t>
  </si>
  <si>
    <t>5114988D9D</t>
  </si>
  <si>
    <t>COMUNE DI MOLFETTA C.F. 00306180720   Settore Terriorio-U.O.</t>
  </si>
  <si>
    <t>Gestione assistenza veterinaria canile anni 2013/2014</t>
  </si>
  <si>
    <t>Affidamento direttio</t>
  </si>
  <si>
    <t>Lega Nazionale in Difesa del Cane</t>
  </si>
  <si>
    <t>COMUNE DI MOLFETTA C.F. 00306180720   Settore Terriorio</t>
  </si>
  <si>
    <t>FORNITURA IN LOTTI DI MACCHINE ED ATTREZZATURE PER LA RACCOLTA DIFFERENZIATA INTEGRATA DEI RIFIUTI DA REALIZZARE NEL COMUNE DI MOLFETTA</t>
  </si>
  <si>
    <t>PROCEDURA APERTA</t>
  </si>
  <si>
    <t>NORD ENGINEERING s.r.l. P.IVA 02566900045</t>
  </si>
  <si>
    <t>53515151E2</t>
  </si>
  <si>
    <t>AGAZZI CONTAINERS s.r.l. P.IVA 02186470163, TECNO INDUSTRIE MERLO s.p.a. P.IVA 02230290047, COS.ECO.s.r.l. P.IVA 05172820721, LONGO EURO SERVICE s.r.l. P.IVA 05666680722, ECO SERVICE s.p.a. P.IVA 02153560590, OMNITECH s.r.l. P.IVA 05974490723</t>
  </si>
  <si>
    <t>TECNO INDUSTRIE MERLO s.p.a. P.IVA 02230290047</t>
  </si>
  <si>
    <t>Z1F08CA15D</t>
  </si>
  <si>
    <t>PO FESR 2007/13. ASSE II. LINEA DI INTERVENTO 2.5 AZIONE 2.5.1. D.G.R. 2989/2010. INTERVENTI VOLTI AD OTTIMIZZARE I SERVIZI DI IGIENE URBANA . ATTIVITA' DI CONSULENZA E SUPPORTO RUP</t>
  </si>
  <si>
    <t>ING. MARIA ROSARIA MANGIATORDI cod. fiscale MNGMRS79S45A225D E ING. VALENTINA CHIMENTI cod. fisc. CHMVNT80C54A662Y</t>
  </si>
  <si>
    <t>LEGGE 190/2012 ART. 1, COMMA 32</t>
  </si>
  <si>
    <t xml:space="preserve">INFORMAZIONI ALL'AUTORITA' DI VIGILANZA SUI CONTRATTI PUBBLICI DI LAVORI, SERVIZI, E FORNITURE </t>
  </si>
  <si>
    <t>N° C.I.G.</t>
  </si>
  <si>
    <t>STRUTTURA PROPONENTE</t>
  </si>
  <si>
    <t>OGGETTO DEL BANDO</t>
  </si>
  <si>
    <t>Procedura di scelta del contraente</t>
  </si>
  <si>
    <t>Operatori invitati a presentare offerte</t>
  </si>
  <si>
    <t>Aggiudicatario</t>
  </si>
  <si>
    <t>Importo di Aggiudicazione</t>
  </si>
  <si>
    <t>Tempi di completamento dell'opera</t>
  </si>
  <si>
    <t>importo liquidato</t>
  </si>
  <si>
    <t>inizio lavori</t>
  </si>
  <si>
    <t>fine lavori</t>
  </si>
  <si>
    <t>Geom. Damiano Binetti</t>
  </si>
  <si>
    <t>COMUNE DI MOLFETTA              c.f. 00306180720      UFFICIO TECNICO Settore LL.PP.</t>
  </si>
  <si>
    <t>LAVORI DI MANUTENZIONE STRAORDINARIA DELLE STRADE E MARCIAPIEDI ALL'INTERNO DELLA ZONA ARTIGIANALE E DEL MERCATO ORTOFRUTTICOLO ALL'INGROSSO</t>
  </si>
  <si>
    <t>procedura negoziata senza previa pubblicazione</t>
  </si>
  <si>
    <t xml:space="preserve">FIVE srl - LEONE VINCENZO - PUGLIA SCAVI srl -BARTOLI EDILIZIA - DE.PA. IMPIANTI srl - EDIL LA FORGIA di Corrado La Forgia - EDIL R.G. srl - EDIL SANCILIO snc -ge.co.s. SRL - IDROTERMICA MERIDIONALE di L. Mastandrea - IEVA MICHELE snc di Cagnetta &amp; Ieva - LAVORO E SICUREZZA srl - MEZZINA BERARDINO - S.D.M. di Spadavecchia Domenico - SOLIDA del geom. Vito Alba - VE.LA srl </t>
  </si>
  <si>
    <t>GE.CO.S. SRL               C.F. 003974710729</t>
  </si>
  <si>
    <t>URBANIZZAZIONE PRIMARIA - COSTRUZIONE TRONCO IDRICO SULLA STRADA VICINALE PARETI NUOVE</t>
  </si>
  <si>
    <t>cottimo fiduciario</t>
  </si>
  <si>
    <t>ANTIOPE COSTRUZIONI srl - CUNA COSTRUZIONI srl - FIVE srl - PUGLIA SCAVI srl</t>
  </si>
  <si>
    <t>CUNA COSTRUZIONI srl  C.F. 0326985727</t>
  </si>
  <si>
    <t>525998983B</t>
  </si>
  <si>
    <t>lavori di ripristino dei balconi e delle facciate del fabbricato di proprietà comunale di via L. Azzarita civv. 7-13 a tutela della pubblica e privata incolumità</t>
  </si>
  <si>
    <t>trattativa privata</t>
  </si>
  <si>
    <t>ALMAVI snc del geom. Antonio Visaggio -P.I. 06719600725</t>
  </si>
  <si>
    <t>5040842A67</t>
  </si>
  <si>
    <t>Lavori urgenti eseguiti al mercato Ortofrutticolo</t>
  </si>
  <si>
    <t>affidamento diretto</t>
  </si>
  <si>
    <t>L'arte di ristrutturare srl              P.I. 06640350721</t>
  </si>
  <si>
    <t>50938699AB</t>
  </si>
  <si>
    <t>Intervento di assistenza tecnica per sostituzione Link Wireless esistente incrocio via Terlizzi Via A. Salvucci sv ospedale a servizio degli ascensori pubblici di via Balice e via F. Samarelli</t>
  </si>
  <si>
    <t>SISTEC srl - P.I. 06076770723</t>
  </si>
  <si>
    <t>5059343DE8</t>
  </si>
  <si>
    <t>lavori di ripristino dei balconi e delle condizioni di salubrità è sicurezza dei locali del centro per l'impiago di Molfetta in via L. Azzarita civ. 1</t>
  </si>
  <si>
    <t>Approvazione e liquidazione della spesa per la messa in sicurezza dell'ascensore della passerella pedonale di via Samarelli, per la sostituzione dell'apparato si soccorso telefonico bidirezionale lato monte</t>
  </si>
  <si>
    <t>Stasi Ascensori di Antonio Stasi   P.I. 0579920720</t>
  </si>
  <si>
    <t>493968984F</t>
  </si>
  <si>
    <t>liquidazione all'ing. Giulio Roselli in qualità di responsabile di esercizio di n° 2 impianti elevatori installati presso la passerella pedonale al km. 623+197 della linea ferroviaria Foggia - Bari , via Balice - via F. Samarelli,</t>
  </si>
  <si>
    <t>Ing. Giulio Roselli  -                     P.I. 06312550723</t>
  </si>
  <si>
    <t>5561778C63</t>
  </si>
  <si>
    <t>Intervento di somma urgenza sui balconi e sulle facciate dei fabbricati di proprietà comunale di via L. Azzarita civv. 7-13 a tutela della pubblica e privata incolumità</t>
  </si>
  <si>
    <t>49151573DE</t>
  </si>
  <si>
    <t>lavori di manutenzione dei due impianti elevatori della passerella pedonale di via Balice - via Samarelli adibiti a servizio di pubblico trasporto.- durata anni tre</t>
  </si>
  <si>
    <t>Lan Ascensori di Lazzaro Francesco da Giovinazzo - Anzidei Domenico Massimo Anzidei Ascensori da Bisceglie - Erregidue srl da Barletta - Adriascensori srl da Bari - Brindisi Elevatori srl da Bari - Stasi Antonio da Ruvo di Puglia - Elevator Group snc di De Nicolò G.e C.Installazione e manutenzione ascensori da Molfetta - Sie Elevatori srl da Molfetta - Raffaele Ascensori di raffaele Donato &amp; C. snc da Molfetta - GA. EL snc di Gargano Michele &amp; C. da Terlizzi</t>
  </si>
  <si>
    <t>Brindisi Elevatori srl  P.I.01697770749</t>
  </si>
  <si>
    <t>3575724CC7</t>
  </si>
  <si>
    <t>liquidazione a sanatoria alla ditta Brindisi elevatori srl per il servizio di manutenzione già eseguito agli ascensori della passerella pedonale di via Balice - viaSamarelli periodo giugno 2007 a gennaio 2008</t>
  </si>
  <si>
    <t>gara ufficiosa</t>
  </si>
  <si>
    <t>48876115B7B</t>
  </si>
  <si>
    <t>Affidamento alla ditta Brindisi elevatori srl per ilripristino dell'impianto di ascensore ubicato nella scuola elementare Manzoni in via C.Alberto</t>
  </si>
  <si>
    <t>50009480D8</t>
  </si>
  <si>
    <t>Affidamento per l'esecuzione dei lavori di distacco del corpo dei pontile galleggiante, posto parallelamente alla banchina dagli ancoraggi esistenti e trasporto a riva in zona protetta</t>
  </si>
  <si>
    <t>Cantiere navale Pansini Giovannangelo &amp; C snc   P.I. 00256250721</t>
  </si>
  <si>
    <t>5059149DD0</t>
  </si>
  <si>
    <t>lavori urgenti eseguiti all'interno del cimitero comunale</t>
  </si>
  <si>
    <t>lavori di manutenzione straordinaria ed urgenti ed indifferibili da eseguirsi al mercato ortofrutticolo all'ingrosso in zona PIP</t>
  </si>
  <si>
    <t>493968335D</t>
  </si>
  <si>
    <t xml:space="preserve"> servizio di manutenzione per il ripristino al corretto funzionamento degli impianto elevatori di proprietà comunale per la durata di ulteriori mesi sei dal 01/11/2012 al 30/06/2013</t>
  </si>
  <si>
    <t>001/11/2012</t>
  </si>
  <si>
    <t>Programma straordinario stralcio di interventi urgenti sul patrimonio scolastico finalizzati alla messa in sicurezza e alla prevenzione e riduzione del rischio connesso alla vulnerabilità degli elementi, anche non strutturali, degli edifici scolastici a valere sul Fondo infrastrutture di cui all'art. 18, lettera b), del decreto legge n. 185/2008 nell'ambito dell'assegnazione della delibera CIPE n. 3 del 6 marzo 2009 ( G.U. n. 129 del 6 giugno 2009). Intervento Scuola elementare C. Battisti succursale presso S. D. Savio via G. Salvemini - Molfetta</t>
  </si>
  <si>
    <t>ANTIOPE COSTRUZIONI srl - DATTOLICO DONATO E C. snc - EDIL INTONACI di Giancaspro Crescenzo -  EDIL LA FORGIA di Corrado La Forgia - EDIL RESTAURI del geom. Mininni F.sco - EURO EDILE - IDROTERMICA MERIDIONALE di L. Mastandrea - S.D.M. di Spadavecchia Domenico - SCIANCALEPORE MAURO - VE.LA. srl</t>
  </si>
  <si>
    <t xml:space="preserve">S.D.M. di Spadavecchia Domenico </t>
  </si>
  <si>
    <t>COMUNE DI MOLFETTA         P.I. 00306180720    UFFICIO TECNICO</t>
  </si>
  <si>
    <t>Programma straordinario stralcio di interventi urgenti sul patrimonio scolastico finalizzati alla messa in sicurezza e alla prevenzione e riduzione del rischio connesso alla vulnerabilità degli elementi, anche non strutturali, degli edifici scolastici a valere sul Fondo infrastrutture di cui all'art. 18, lettera b), del decreto legge n. 185/2008 nell'ambito dell'assegnazione della delibera CIPE n. 3 del 6 marzo 2009 ( G.U. n. 129 del 6 giugno 2009). Intervento Scuola S. D. Savio via G. Salvemini - Molfetta</t>
  </si>
  <si>
    <t>IN CORSO</t>
  </si>
  <si>
    <t>Accordo di Programma Quadro Sviluppo Locale Atto Integrativo IV. Lavori di realizzazione dell'impianto per la distribuzione del gas metano. Estensione rete in zona P.I.P. Liquidazione compenso progettazione esecutiva.</t>
  </si>
  <si>
    <t>MD ECOGEN srl                        p.i. 01284430681</t>
  </si>
  <si>
    <t>MD ECOGEN srl              p.i. 01284430681</t>
  </si>
  <si>
    <t>€ 47.679,60</t>
  </si>
  <si>
    <t>5564243E91</t>
  </si>
  <si>
    <t>Accordo di Programma Quadro Sviluppo Locale Atto Integrativo IV. Lavori di realizzazione dell'impianto per la distribuzione del gas metano. Estensione rete in zona P.I.P. RevocaD.D. Settore LL.PP.n. 281/2012 per nomina Collaudatore all'ing. E. Romandini e niovo incarico di collaudatore tecnico Amministrativo all'ing. A. De Musso da Mofetta</t>
  </si>
  <si>
    <t>Ing. Antonio De Musso                       P.I. 06947440720</t>
  </si>
  <si>
    <t>536389060D</t>
  </si>
  <si>
    <t xml:space="preserve"> servizio di manutenzione per il ripristino al corretto funzionamento degli impianto elevatori di proprietà comunale per la durata di ulteriori mesi sei dal 01/09/2013 al 30/01/2014</t>
  </si>
  <si>
    <t>5162144FF9</t>
  </si>
  <si>
    <t>Approvazione e liquidazione di €. 2.601,50,  per la fornitura di 100  nokey per l’utilizzo degli ascensori situati alla passerella pedonale di via Balice – Rione Paradiso. - affidamento a trattativa privata con ditta Rennola Michele da Molfetta.</t>
  </si>
  <si>
    <t>Rennola Michele    C.F. RNN MHL 52T22 B584S</t>
  </si>
  <si>
    <t>510933549F</t>
  </si>
  <si>
    <t>Affidamento alla ditta Brindisi elevatori srl per ilripristino dell'impianto di ascensore ubicato all'interno della sede comunale di Palazzo Giovene</t>
  </si>
  <si>
    <t>513727449D</t>
  </si>
  <si>
    <t>Realizzazione di targhe in pietra con fregio colorato , lettere a rilievo e fondo bocciardato</t>
  </si>
  <si>
    <t xml:space="preserve">Gigante Marmi dei F.lli Gigante osimo &amp; Paolo s.n.c. </t>
  </si>
  <si>
    <t>liquidazione alla Società ANAS s.p.a. per canone attraversamento sotterraneo condotta gas in zona PIP periodo 01/01/2012 - 31/12/2012</t>
  </si>
  <si>
    <t>ANAS s.p.a.</t>
  </si>
  <si>
    <t>Servizio di nolo bagni chimici in occassione della festa patronale 2013 - Affisamento alla ditta SEM sas dei F.li Rizzi da Bitonto</t>
  </si>
  <si>
    <t>S.E.M dei F.li Rizzi                       P.I.  03652300728</t>
  </si>
  <si>
    <t>Ing. De Bari Onofrio</t>
  </si>
  <si>
    <t>48167381F1</t>
  </si>
  <si>
    <t>Attivazione delle nuove linee ADSL e relativi canoni, esecuzione della portabilità dei numeri telefonici già esistenti e mantenimento della numerazione telefonica per telefonate dirette dall'esterno a servizio dei nuovi impianti telefonici VOIP degli uffici comunali di via Carnicella-Piazza Municipio con Palazzo Giovine-Piazza V. Emanuele e della nuova rete wi-fi tra gli stessi uffici di via Martiri di via Fani per la durata di 24 mesi</t>
  </si>
  <si>
    <t>Affidamento Diretto</t>
  </si>
  <si>
    <t>Sistec s.r.l. - CF 06076770723</t>
  </si>
  <si>
    <t xml:space="preserve"> ------</t>
  </si>
  <si>
    <t>4875907DBB</t>
  </si>
  <si>
    <t>Lavori di allestimento dell'impianto elettrico dei seggi elettorali per le elezioni Politiche alla Camera e Senato del 24 e 25 febbraio 2013</t>
  </si>
  <si>
    <t>Cottimo Fiduciario</t>
  </si>
  <si>
    <t>Altaluce s.r.l.; Altamura Michele; Antiope Costruzioni s.r.l.; Apulia Impianti Soc. Coop.; A.E.T. Service s.r.l.; Belgiovine Corrado; Cioce Domenico; Clima Service s.r.l.; Costruzioni Murgolo s.r.l.; Cuoccio Giuseppe; Damiani Automation; D'Attolico Donato &amp; C. s.n.c.; De Pinto Nicola; De.Pa Impianti s.r.l.; Deni s.r.l.; due Impianti s.n.c.; Edil Restauri del geom. Di Ruvo Giovanni; Electrical Service  s.n.c. Electromanagement s.r.l.; Eledil s.r.l. Elettro Impianti &amp; C. s.a.s.; Elettro System di Caputo Angelo; Eltek Impianti s.r.l.; Euro Impianti s.r.l.; F2 Impianti di De Cesare e Minutillo s.n.c..</t>
  </si>
  <si>
    <t>Cuoccio Giuseppe - CF CCCGPP44S17A893K</t>
  </si>
  <si>
    <t>489706303B</t>
  </si>
  <si>
    <t>Comune di Molfetta - Settore LL.PP. - CF 00360180720</t>
  </si>
  <si>
    <t>Lavori di manutenzione sull'impianto di diffusione sonora audio a servizio della sala Consiliare di Palazzo Giovine</t>
  </si>
  <si>
    <t>Marzocca Giuseppe - CF MRZGPP69A23F284N</t>
  </si>
  <si>
    <t>Lavori di sola accensione degli impianti di riscaldamento ad uso degli immobili comunali, per anno 2012-2013</t>
  </si>
  <si>
    <t>D'Attolico Donato &amp; C. s.r.l. - CF 04092920729</t>
  </si>
  <si>
    <t>Lavori extra contratto per la manutenzione degli impianti termici e di condizionamento degli immobili comunali per l'anno 2012</t>
  </si>
  <si>
    <t>493181567B</t>
  </si>
  <si>
    <t>Lavori di manutenzione e di verifica periodica dei presidi e degli impianti antincendio ad uso dei nuovi uffici comunali siti in via Martiri di Via Fani</t>
  </si>
  <si>
    <t>Altalucedue s.r.l. - CF 05394220726</t>
  </si>
  <si>
    <t>5109772D3C</t>
  </si>
  <si>
    <t>Lavori di allestimento dell'impianto elettrico dei seggi elettorali per le elezioni Amministrative Comunali del 26 e 27 maggio 2013 ed eventuale ballottaggio</t>
  </si>
  <si>
    <t>Ferrulli Salvatore; Five s.rl.; Giesse Impianti s.r.l.;Gruppo Etis Tecnologie s.r.l.; Guerra Vito; Idrotermica Meridionale di L. Mastrandrea; Im.El. S.n.c.; M.G. Impianti ed Allestimenti; Manutenzione s.r.l. di Onofrio Amato; Murolo s.r.l.; MVM Impianti di Mazzina Vito Massimiliano; New Edil Futura s.r.l.; P. &amp; C. s.n.c.; Polytecno di Massimo Maggiore; Rella Costruzioni s.r.l.; S.D.M. di Spadavecchia Domenico; S.L. Impianti s.r.l.; SI Elettronica di S. Pellegrini; Simet s.r.l.; Smifa s.r.l.; Spa.Spe di Vito Altomare; Sud Service s.r.l.; Tecno Impianti di D.co Spadavecchia; Tieffe Costruzioni s.r.l.</t>
  </si>
  <si>
    <t>Polytecno di Massimo Maggiore - CF MGGMSM65R11A662A</t>
  </si>
  <si>
    <t>512617094C</t>
  </si>
  <si>
    <t>Lavori di manutenzione sugli impianti elettrici ad uso degli immobili comunali dal 01/01/2013 al 31/12/2014</t>
  </si>
  <si>
    <t>Molfetta Multiservizi s.p.a. - CF 05007270720</t>
  </si>
  <si>
    <t>5149424F19</t>
  </si>
  <si>
    <t>Affidamento del servizio per la redazione del documento di valutazione dei rischi della sezione primavera presso la scuola materna comunale De Amicis e dell'incarico esterno di RSPP per la durata di un anno</t>
  </si>
  <si>
    <t>Tecsial s.a.s - CF 04826940720</t>
  </si>
  <si>
    <t>51903181E9</t>
  </si>
  <si>
    <t>Pagamento fattura n. 16/2013 per rimborso del 50% della spesa anticipata dalla ditta La Fluidotecnica per la fornitura di gasolio per riscaldamento scuola media 3° gruppo Pascoli</t>
  </si>
  <si>
    <t>La Fluidotecnica s.r.l. - CF 07228930728</t>
  </si>
  <si>
    <t>5190527E5E</t>
  </si>
  <si>
    <t>Approvazione e relativo pagamento del preventivo Enel Servizio Elettrico per i lavori di spostamento dei contatori elettronici dell'edificio comunale di via Preti, 45 e l'interramento dei cavi di distribuzione Enel in bassa tensione posati a parete sull'isolato 7 lungo via Preti</t>
  </si>
  <si>
    <t>Enel Servizio Elettrico s.p.a. - CF 09633951000</t>
  </si>
  <si>
    <t>529279154D</t>
  </si>
  <si>
    <t>Pagamento preventivo Enel Servizio Elettrico per romozione pali e tratti di linea aerea di proprietà Enel nei comparti edilizi 1-9 aad angolo di via Berlinguer con via Bitonto</t>
  </si>
  <si>
    <t>5292859D68</t>
  </si>
  <si>
    <t>Servizio delle nuove linee ADSL e servizio delle scuole materna: Filippetto, De Amicis, J. Piaget ed ex Gagliardi, alla Telcom Italia spa</t>
  </si>
  <si>
    <t>Telecom Italia s.p.a. - CF 00488410010</t>
  </si>
  <si>
    <t>52929020E8</t>
  </si>
  <si>
    <t>Lavori sostituzione del trasformatore da media tensione a bassa tensione a servizio della cabina di trasformazione lato utente dell'impianto sportivo sportivo Pala Poli e dei lavori di manutenzione delle altre apparecchiature della cabina di trasformazione</t>
  </si>
  <si>
    <t>53485746E3</t>
  </si>
  <si>
    <t>Pagamento preventivo Enel Energia spa, per nuovo allaccio e.e. per il completamento delle urbanizzazioni comparti 1-9 P.I. derivato dal Q14 circuito 2 comparti 3-4-5 tratto via Papa Luciani</t>
  </si>
  <si>
    <t>Enel Distribuzione s.p.a. - CF 05779711000</t>
  </si>
  <si>
    <t>535287435D</t>
  </si>
  <si>
    <t>Pagamento preventivo Enel Distribuzione spa per rimozione di alcuni pali in cemento con relativi tratti di cavo aereo in BT di proprietà Enel e relativo interramento dei nuovi cavi per alimentazione utenze private e pubbliche nella zona di completamento su via Papa Luciani e traverse</t>
  </si>
  <si>
    <t>5353108477</t>
  </si>
  <si>
    <t>Approvazione e relativo pagamento del preventivo Enel Servizio Elettrico spa per i lavori di spostamento dei contatori elettrici dell'edificio comunale di via Preti, 9</t>
  </si>
  <si>
    <t>5313548E82</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</si>
</sst>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quot;€&quot;\ #,##0.00"/>
    <numFmt numFmtId="169" formatCode="&quot;€&quot;\ #,##0.00;[Red]&quot;€&quot;\ #,##0.00"/>
    <numFmt numFmtId="170" formatCode="dd/mm/yy;@"/>
    <numFmt numFmtId="171" formatCode="d/m/yy;@"/>
    <numFmt numFmtId="172" formatCode="[$-410]dddd\ d\ mmmm\ yyyy"/>
  </numFmts>
  <fonts count="42">
    <font>
      <sz val="10"/>
      <name val="Arial"/>
      <family val="0"/>
    </font>
    <font>
      <sz val="10"/>
      <color indexed="8"/>
      <name val="Arial"/>
      <family val="2"/>
    </font>
    <font>
      <sz val="14"/>
      <name val="Arial"/>
      <family val="0"/>
    </font>
    <font>
      <sz val="12"/>
      <name val="Arial"/>
      <family val="2"/>
    </font>
    <font>
      <sz val="10"/>
      <name val="Verdana"/>
      <family val="2"/>
    </font>
    <font>
      <sz val="10"/>
      <color indexed="8"/>
      <name val="Verdana"/>
      <family val="2"/>
    </font>
    <font>
      <b/>
      <sz val="10"/>
      <name val="Arial"/>
      <family val="2"/>
    </font>
    <font>
      <sz val="9"/>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style="thin"/>
      <bottom style="medium"/>
    </border>
    <border>
      <left style="thin"/>
      <right>
        <color indexed="63"/>
      </right>
      <top style="thin"/>
      <bottom style="medium"/>
    </border>
    <border>
      <left style="thin"/>
      <right>
        <color indexed="63"/>
      </right>
      <top>
        <color indexed="63"/>
      </top>
      <bottom style="thin"/>
    </border>
    <border>
      <left style="thin"/>
      <right style="thin"/>
      <top style="medium"/>
      <bottom style="thin"/>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44" fontId="0" fillId="0" borderId="0" applyFont="0" applyFill="0" applyBorder="0" applyAlignment="0" applyProtection="0"/>
    <xf numFmtId="0" fontId="3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0" fontId="32" fillId="20" borderId="5"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60">
    <xf numFmtId="0" fontId="0" fillId="0" borderId="0" xfId="0" applyAlignment="1">
      <alignment/>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wrapText="1"/>
    </xf>
    <xf numFmtId="0" fontId="0" fillId="0" borderId="12" xfId="0" applyFill="1" applyBorder="1" applyAlignment="1">
      <alignment horizontal="center" vertical="center"/>
    </xf>
    <xf numFmtId="0" fontId="0" fillId="0" borderId="13" xfId="0" applyBorder="1" applyAlignment="1">
      <alignment horizontal="center" vertical="center" wrapText="1"/>
    </xf>
    <xf numFmtId="0" fontId="0" fillId="0" borderId="13" xfId="0" applyBorder="1" applyAlignment="1">
      <alignment vertical="center" wrapText="1"/>
    </xf>
    <xf numFmtId="44" fontId="0" fillId="0" borderId="13" xfId="42" applyBorder="1" applyAlignment="1">
      <alignment vertical="center"/>
    </xf>
    <xf numFmtId="14" fontId="0" fillId="0" borderId="13" xfId="0" applyNumberFormat="1" applyBorder="1" applyAlignment="1">
      <alignment vertical="center"/>
    </xf>
    <xf numFmtId="14" fontId="0" fillId="0" borderId="13" xfId="0" applyNumberFormat="1" applyBorder="1" applyAlignment="1">
      <alignment horizontal="center" vertical="center"/>
    </xf>
    <xf numFmtId="0" fontId="0" fillId="0" borderId="12" xfId="0" applyBorder="1" applyAlignment="1">
      <alignment vertical="center"/>
    </xf>
    <xf numFmtId="44" fontId="0" fillId="0" borderId="12" xfId="42" applyBorder="1" applyAlignment="1">
      <alignment vertical="center"/>
    </xf>
    <xf numFmtId="0" fontId="0" fillId="0" borderId="12" xfId="0" applyBorder="1" applyAlignment="1">
      <alignment horizontal="center" vertical="center"/>
    </xf>
    <xf numFmtId="0" fontId="4" fillId="0" borderId="12" xfId="0" applyFont="1" applyBorder="1" applyAlignment="1">
      <alignment vertical="center" wrapText="1"/>
    </xf>
    <xf numFmtId="0" fontId="4" fillId="0" borderId="12" xfId="0" applyFont="1" applyBorder="1" applyAlignment="1">
      <alignment horizontal="center" vertical="center" wrapText="1"/>
    </xf>
    <xf numFmtId="0" fontId="0" fillId="0" borderId="13" xfId="0" applyBorder="1" applyAlignment="1">
      <alignment vertical="center"/>
    </xf>
    <xf numFmtId="0" fontId="0" fillId="0" borderId="13" xfId="0" applyBorder="1" applyAlignment="1">
      <alignment horizontal="center" vertical="center"/>
    </xf>
    <xf numFmtId="0" fontId="5" fillId="0" borderId="12" xfId="0" applyFont="1" applyBorder="1" applyAlignment="1">
      <alignment vertical="center" wrapText="1"/>
    </xf>
    <xf numFmtId="0" fontId="5" fillId="0" borderId="13" xfId="0" applyFont="1" applyBorder="1" applyAlignment="1">
      <alignment horizontal="center" vertical="center" wrapText="1"/>
    </xf>
    <xf numFmtId="0" fontId="0" fillId="0" borderId="12" xfId="0" applyBorder="1" applyAlignment="1">
      <alignment vertical="center" wrapText="1"/>
    </xf>
    <xf numFmtId="0" fontId="5" fillId="0" borderId="0" xfId="0" applyFont="1" applyAlignment="1">
      <alignment vertical="center" wrapText="1"/>
    </xf>
    <xf numFmtId="49" fontId="0" fillId="0" borderId="13" xfId="0" applyNumberFormat="1" applyBorder="1" applyAlignment="1">
      <alignment horizontal="center" vertical="center"/>
    </xf>
    <xf numFmtId="7" fontId="5" fillId="0" borderId="12" xfId="42" applyNumberFormat="1" applyFont="1" applyBorder="1" applyAlignment="1">
      <alignment vertical="center" wrapText="1"/>
    </xf>
    <xf numFmtId="0" fontId="0" fillId="0" borderId="13" xfId="0" applyFill="1" applyBorder="1" applyAlignment="1">
      <alignment horizontal="center" vertical="center"/>
    </xf>
    <xf numFmtId="0" fontId="0" fillId="0" borderId="12" xfId="0" applyBorder="1" applyAlignment="1">
      <alignment horizontal="center" vertical="center" wrapText="1"/>
    </xf>
    <xf numFmtId="0" fontId="3" fillId="0" borderId="0" xfId="0" applyFont="1" applyAlignment="1">
      <alignment horizontal="justify"/>
    </xf>
    <xf numFmtId="0" fontId="6" fillId="0" borderId="0" xfId="0" applyFont="1" applyAlignment="1">
      <alignment/>
    </xf>
    <xf numFmtId="0" fontId="6" fillId="0" borderId="0" xfId="0" applyFont="1" applyAlignment="1">
      <alignment wrapText="1"/>
    </xf>
    <xf numFmtId="0" fontId="1" fillId="0" borderId="12" xfId="0" applyFont="1" applyBorder="1" applyAlignment="1">
      <alignment horizontal="center" vertical="center"/>
    </xf>
    <xf numFmtId="0" fontId="1" fillId="0" borderId="12" xfId="0" applyFont="1" applyBorder="1" applyAlignment="1">
      <alignment horizontal="left" vertical="center" wrapText="1"/>
    </xf>
    <xf numFmtId="0" fontId="0" fillId="0" borderId="12" xfId="0" applyFont="1" applyBorder="1" applyAlignment="1">
      <alignment horizontal="center" vertical="center" wrapText="1"/>
    </xf>
    <xf numFmtId="168" fontId="0" fillId="0" borderId="12" xfId="44" applyNumberFormat="1" applyFont="1" applyBorder="1" applyAlignment="1">
      <alignment horizontal="center" vertical="center" wrapText="1"/>
    </xf>
    <xf numFmtId="14" fontId="0" fillId="0" borderId="12" xfId="0" applyNumberFormat="1" applyFont="1" applyBorder="1" applyAlignment="1">
      <alignment horizontal="center" vertical="center" wrapText="1"/>
    </xf>
    <xf numFmtId="4" fontId="0" fillId="0" borderId="12"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0" fontId="0" fillId="0" borderId="12" xfId="0" applyBorder="1" applyAlignment="1">
      <alignment horizontal="left" vertical="center" wrapText="1"/>
    </xf>
    <xf numFmtId="168" fontId="0" fillId="0" borderId="12" xfId="44" applyNumberFormat="1" applyFont="1" applyBorder="1" applyAlignment="1">
      <alignment horizontal="center" vertical="center" wrapText="1"/>
    </xf>
    <xf numFmtId="14" fontId="0" fillId="0" borderId="12" xfId="0" applyNumberFormat="1" applyBorder="1" applyAlignment="1">
      <alignment horizontal="center" vertical="center" wrapText="1"/>
    </xf>
    <xf numFmtId="168" fontId="0" fillId="0" borderId="12" xfId="0" applyNumberFormat="1" applyBorder="1" applyAlignment="1">
      <alignment horizontal="center" vertical="center" wrapText="1"/>
    </xf>
    <xf numFmtId="0" fontId="0" fillId="0" borderId="0" xfId="0" applyAlignment="1">
      <alignment wrapText="1"/>
    </xf>
    <xf numFmtId="49" fontId="0" fillId="0" borderId="12" xfId="0" applyNumberFormat="1" applyFont="1" applyBorder="1" applyAlignment="1">
      <alignment horizontal="center" vertical="center" wrapText="1"/>
    </xf>
    <xf numFmtId="0" fontId="0" fillId="0" borderId="12" xfId="0" applyFont="1" applyBorder="1" applyAlignment="1">
      <alignment horizontal="left" vertical="center" wrapText="1"/>
    </xf>
    <xf numFmtId="0" fontId="0" fillId="0" borderId="12" xfId="0" applyFont="1" applyBorder="1" applyAlignment="1">
      <alignment wrapText="1"/>
    </xf>
    <xf numFmtId="168" fontId="0" fillId="0" borderId="12" xfId="0" applyNumberFormat="1" applyFont="1" applyBorder="1" applyAlignment="1">
      <alignment horizontal="center" vertical="center" wrapText="1"/>
    </xf>
    <xf numFmtId="4" fontId="0" fillId="0" borderId="12" xfId="44" applyNumberFormat="1" applyFont="1" applyBorder="1" applyAlignment="1">
      <alignment horizontal="center" vertical="center" wrapText="1"/>
    </xf>
    <xf numFmtId="4" fontId="0" fillId="0" borderId="12" xfId="0" applyNumberFormat="1" applyBorder="1" applyAlignment="1">
      <alignment horizontal="center" vertical="center" wrapText="1"/>
    </xf>
    <xf numFmtId="49" fontId="0" fillId="0" borderId="12" xfId="0" applyNumberFormat="1" applyBorder="1" applyAlignment="1">
      <alignment horizontal="center" vertical="center"/>
    </xf>
    <xf numFmtId="14" fontId="0" fillId="0" borderId="13" xfId="42" applyNumberFormat="1" applyBorder="1" applyAlignment="1">
      <alignment vertical="center"/>
    </xf>
    <xf numFmtId="8" fontId="0" fillId="0" borderId="12" xfId="0" applyNumberFormat="1" applyBorder="1" applyAlignment="1">
      <alignment vertical="center"/>
    </xf>
    <xf numFmtId="0" fontId="4" fillId="0" borderId="13" xfId="0" applyFont="1" applyBorder="1" applyAlignment="1">
      <alignment horizontal="center" vertical="center" wrapText="1"/>
    </xf>
    <xf numFmtId="0" fontId="4" fillId="0" borderId="0" xfId="0" applyFont="1" applyAlignment="1">
      <alignment horizontal="center" vertical="center" wrapText="1"/>
    </xf>
    <xf numFmtId="14" fontId="5" fillId="0" borderId="0" xfId="0" applyNumberFormat="1" applyFont="1" applyAlignment="1">
      <alignment vertical="center" wrapText="1"/>
    </xf>
    <xf numFmtId="0" fontId="5" fillId="0" borderId="13" xfId="0" applyFont="1" applyBorder="1" applyAlignment="1">
      <alignment vertical="center" wrapText="1"/>
    </xf>
    <xf numFmtId="14" fontId="5" fillId="0" borderId="13" xfId="42" applyNumberFormat="1" applyFont="1" applyBorder="1" applyAlignment="1">
      <alignment vertical="center" wrapText="1"/>
    </xf>
    <xf numFmtId="44" fontId="5" fillId="0" borderId="12" xfId="42" applyFont="1" applyBorder="1" applyAlignment="1">
      <alignment vertical="center" wrapText="1"/>
    </xf>
    <xf numFmtId="168" fontId="0" fillId="0" borderId="12" xfId="42" applyNumberFormat="1" applyBorder="1" applyAlignment="1">
      <alignment horizontal="center" vertical="center"/>
    </xf>
    <xf numFmtId="8" fontId="5" fillId="0" borderId="12" xfId="42" applyNumberFormat="1" applyFont="1" applyBorder="1" applyAlignment="1">
      <alignment vertical="center" wrapText="1"/>
    </xf>
    <xf numFmtId="14" fontId="5" fillId="0" borderId="12" xfId="0" applyNumberFormat="1" applyFont="1" applyBorder="1" applyAlignment="1">
      <alignment vertical="center" wrapText="1"/>
    </xf>
    <xf numFmtId="44" fontId="0" fillId="0" borderId="12" xfId="60" applyBorder="1" applyAlignment="1">
      <alignment vertical="center"/>
    </xf>
    <xf numFmtId="14" fontId="0" fillId="0" borderId="13" xfId="42" applyNumberFormat="1" applyBorder="1" applyAlignment="1">
      <alignment horizontal="center" vertical="center"/>
    </xf>
    <xf numFmtId="0" fontId="0" fillId="0" borderId="12" xfId="0" applyFont="1" applyBorder="1" applyAlignment="1">
      <alignment vertical="center" wrapText="1"/>
    </xf>
    <xf numFmtId="0" fontId="0" fillId="0" borderId="13" xfId="0" applyBorder="1" applyAlignment="1">
      <alignment wrapText="1"/>
    </xf>
    <xf numFmtId="168" fontId="0" fillId="0" borderId="13" xfId="0" applyNumberFormat="1" applyBorder="1" applyAlignment="1">
      <alignment horizontal="center" vertical="center"/>
    </xf>
    <xf numFmtId="14" fontId="5" fillId="0" borderId="13" xfId="0" applyNumberFormat="1" applyFont="1" applyBorder="1" applyAlignment="1">
      <alignment vertical="center" wrapText="1"/>
    </xf>
    <xf numFmtId="169" fontId="0" fillId="0" borderId="12" xfId="0" applyNumberFormat="1" applyBorder="1" applyAlignment="1">
      <alignment horizontal="center" vertical="center"/>
    </xf>
    <xf numFmtId="168" fontId="0" fillId="0" borderId="12" xfId="0" applyNumberFormat="1" applyBorder="1" applyAlignment="1">
      <alignment horizontal="center" vertical="center"/>
    </xf>
    <xf numFmtId="0" fontId="0" fillId="0" borderId="12" xfId="0" applyBorder="1" applyAlignment="1">
      <alignment/>
    </xf>
    <xf numFmtId="44" fontId="0" fillId="0" borderId="12" xfId="42" applyBorder="1" applyAlignment="1">
      <alignment horizontal="center" vertical="center"/>
    </xf>
    <xf numFmtId="0" fontId="0" fillId="0" borderId="12" xfId="0" applyNumberFormat="1" applyBorder="1" applyAlignment="1">
      <alignment horizontal="center" vertical="center"/>
    </xf>
    <xf numFmtId="0" fontId="0" fillId="33" borderId="12" xfId="0" applyFill="1" applyBorder="1" applyAlignment="1">
      <alignment horizontal="center" vertical="center"/>
    </xf>
    <xf numFmtId="0" fontId="0" fillId="33" borderId="12" xfId="0" applyFill="1" applyBorder="1" applyAlignment="1">
      <alignment horizontal="center" vertical="center" wrapText="1"/>
    </xf>
    <xf numFmtId="0" fontId="0" fillId="33" borderId="12" xfId="0" applyFont="1" applyFill="1" applyBorder="1" applyAlignment="1">
      <alignment horizontal="center" vertical="center" wrapText="1"/>
    </xf>
    <xf numFmtId="44" fontId="0" fillId="33" borderId="12" xfId="60" applyFont="1" applyFill="1" applyBorder="1" applyAlignment="1">
      <alignment horizontal="right" vertical="center"/>
    </xf>
    <xf numFmtId="170" fontId="0" fillId="0" borderId="12" xfId="0" applyNumberFormat="1" applyBorder="1" applyAlignment="1">
      <alignment horizontal="center" vertical="center"/>
    </xf>
    <xf numFmtId="0" fontId="0" fillId="33" borderId="12" xfId="0" applyFont="1" applyFill="1" applyBorder="1" applyAlignment="1">
      <alignment horizontal="center" vertical="center"/>
    </xf>
    <xf numFmtId="44" fontId="0" fillId="33" borderId="12" xfId="60" applyFont="1" applyFill="1" applyBorder="1" applyAlignment="1">
      <alignment horizontal="right" vertical="center"/>
    </xf>
    <xf numFmtId="170" fontId="0" fillId="33" borderId="12" xfId="42" applyNumberFormat="1" applyFont="1" applyFill="1" applyBorder="1" applyAlignment="1">
      <alignment horizontal="center" vertical="center"/>
    </xf>
    <xf numFmtId="170" fontId="0" fillId="33" borderId="12" xfId="0" applyNumberFormat="1" applyFill="1" applyBorder="1" applyAlignment="1">
      <alignment horizontal="center" vertical="center"/>
    </xf>
    <xf numFmtId="0" fontId="4" fillId="33" borderId="12" xfId="0" applyFont="1" applyFill="1" applyBorder="1" applyAlignment="1">
      <alignment horizontal="center" vertical="center" wrapText="1"/>
    </xf>
    <xf numFmtId="0" fontId="5" fillId="33" borderId="12" xfId="0" applyFont="1" applyFill="1" applyBorder="1" applyAlignment="1">
      <alignment horizontal="center" vertical="center" wrapText="1"/>
    </xf>
    <xf numFmtId="170" fontId="5" fillId="33" borderId="12" xfId="0" applyNumberFormat="1" applyFont="1" applyFill="1" applyBorder="1" applyAlignment="1">
      <alignment horizontal="center" vertical="center" wrapText="1"/>
    </xf>
    <xf numFmtId="170" fontId="5" fillId="33" borderId="12" xfId="42" applyNumberFormat="1" applyFont="1" applyFill="1" applyBorder="1" applyAlignment="1">
      <alignment horizontal="center" vertical="center" wrapText="1"/>
    </xf>
    <xf numFmtId="0" fontId="5" fillId="33" borderId="12" xfId="0" applyFont="1" applyFill="1" applyBorder="1" applyAlignment="1">
      <alignment vertical="center" wrapText="1"/>
    </xf>
    <xf numFmtId="0" fontId="0" fillId="33" borderId="12" xfId="0" applyFill="1" applyBorder="1" applyAlignment="1">
      <alignment vertical="center" wrapText="1"/>
    </xf>
    <xf numFmtId="44" fontId="0" fillId="33" borderId="14" xfId="60" applyFont="1" applyFill="1" applyBorder="1" applyAlignment="1">
      <alignment horizontal="right" vertical="center"/>
    </xf>
    <xf numFmtId="44" fontId="0" fillId="33" borderId="0" xfId="60" applyFont="1" applyFill="1" applyBorder="1" applyAlignment="1">
      <alignment horizontal="right" vertical="center"/>
    </xf>
    <xf numFmtId="0" fontId="0" fillId="0" borderId="15" xfId="0" applyBorder="1" applyAlignment="1">
      <alignment/>
    </xf>
    <xf numFmtId="44" fontId="0" fillId="0" borderId="13" xfId="42" applyFont="1" applyBorder="1" applyAlignment="1">
      <alignment vertical="center"/>
    </xf>
    <xf numFmtId="14" fontId="0" fillId="0" borderId="13" xfId="42" applyNumberFormat="1" applyFont="1" applyBorder="1" applyAlignment="1">
      <alignment horizontal="center" vertical="center"/>
    </xf>
    <xf numFmtId="8" fontId="0" fillId="0" borderId="12" xfId="0" applyNumberFormat="1" applyBorder="1" applyAlignment="1">
      <alignment horizontal="center" vertical="center"/>
    </xf>
    <xf numFmtId="168" fontId="0" fillId="0" borderId="13" xfId="42" applyNumberFormat="1" applyFont="1" applyBorder="1" applyAlignment="1">
      <alignment vertical="center"/>
    </xf>
    <xf numFmtId="8" fontId="0" fillId="0" borderId="12" xfId="42" applyNumberFormat="1" applyFont="1" applyBorder="1" applyAlignment="1">
      <alignment horizontal="center" vertical="center"/>
    </xf>
    <xf numFmtId="0" fontId="4" fillId="0" borderId="13" xfId="0" applyFont="1" applyBorder="1" applyAlignment="1">
      <alignment vertical="center" wrapText="1"/>
    </xf>
    <xf numFmtId="8" fontId="0" fillId="0" borderId="13" xfId="42" applyNumberFormat="1" applyFont="1" applyBorder="1" applyAlignment="1">
      <alignment vertical="center"/>
    </xf>
    <xf numFmtId="0" fontId="0" fillId="0" borderId="0" xfId="0" applyBorder="1" applyAlignment="1">
      <alignment vertical="center"/>
    </xf>
    <xf numFmtId="44" fontId="0" fillId="0" borderId="12" xfId="42" applyBorder="1" applyAlignment="1">
      <alignment horizontal="right" vertical="center"/>
    </xf>
    <xf numFmtId="11" fontId="0" fillId="0" borderId="12" xfId="0" applyNumberFormat="1" applyBorder="1" applyAlignment="1" quotePrefix="1">
      <alignment horizontal="center" vertical="center"/>
    </xf>
    <xf numFmtId="8" fontId="0" fillId="0" borderId="13" xfId="0" applyNumberFormat="1" applyBorder="1" applyAlignment="1">
      <alignment vertical="center"/>
    </xf>
    <xf numFmtId="0" fontId="0" fillId="0" borderId="16" xfId="0" applyBorder="1" applyAlignment="1">
      <alignment horizontal="center" vertical="center"/>
    </xf>
    <xf numFmtId="0" fontId="0" fillId="0" borderId="17" xfId="0" applyBorder="1" applyAlignment="1">
      <alignment vertical="center" wrapText="1"/>
    </xf>
    <xf numFmtId="0" fontId="0" fillId="0" borderId="17" xfId="0" applyBorder="1" applyAlignment="1">
      <alignment vertical="center"/>
    </xf>
    <xf numFmtId="14" fontId="0" fillId="0" borderId="17" xfId="0" applyNumberFormat="1" applyBorder="1" applyAlignment="1">
      <alignment vertical="center"/>
    </xf>
    <xf numFmtId="44" fontId="0" fillId="0" borderId="16" xfId="42" applyBorder="1" applyAlignment="1">
      <alignment horizontal="right" vertical="center"/>
    </xf>
    <xf numFmtId="0" fontId="0" fillId="0" borderId="13" xfId="0" applyBorder="1" applyAlignment="1">
      <alignment horizontal="justify" vertical="distributed" wrapText="1"/>
    </xf>
    <xf numFmtId="44" fontId="0" fillId="0" borderId="12" xfId="42" applyFont="1" applyBorder="1" applyAlignment="1">
      <alignment horizontal="center" vertical="center"/>
    </xf>
    <xf numFmtId="4" fontId="0" fillId="0" borderId="13" xfId="0" applyNumberFormat="1" applyBorder="1" applyAlignment="1">
      <alignment vertical="center"/>
    </xf>
    <xf numFmtId="0" fontId="0" fillId="0" borderId="16" xfId="0" applyBorder="1" applyAlignment="1">
      <alignment vertical="center"/>
    </xf>
    <xf numFmtId="0" fontId="0" fillId="0" borderId="18" xfId="0" applyBorder="1" applyAlignment="1">
      <alignment horizontal="center" vertical="center" wrapText="1"/>
    </xf>
    <xf numFmtId="0" fontId="0" fillId="0" borderId="18" xfId="0" applyBorder="1" applyAlignment="1">
      <alignment horizontal="center" vertical="center"/>
    </xf>
    <xf numFmtId="4" fontId="0" fillId="0" borderId="18" xfId="0" applyNumberFormat="1" applyBorder="1" applyAlignment="1">
      <alignment horizontal="center" vertical="center"/>
    </xf>
    <xf numFmtId="14" fontId="0" fillId="0" borderId="18" xfId="0" applyNumberFormat="1" applyBorder="1" applyAlignment="1">
      <alignment horizontal="center" vertical="center"/>
    </xf>
    <xf numFmtId="0" fontId="0" fillId="0" borderId="19" xfId="0" applyBorder="1" applyAlignment="1">
      <alignment horizontal="center" vertical="center"/>
    </xf>
    <xf numFmtId="171" fontId="0" fillId="0" borderId="13" xfId="42" applyNumberFormat="1" applyFont="1" applyBorder="1" applyAlignment="1">
      <alignment vertical="center"/>
    </xf>
    <xf numFmtId="44" fontId="0" fillId="0" borderId="12" xfId="42" applyFont="1" applyBorder="1" applyAlignment="1">
      <alignment vertical="center"/>
    </xf>
    <xf numFmtId="168" fontId="0" fillId="0" borderId="12" xfId="0" applyNumberFormat="1" applyBorder="1" applyAlignment="1">
      <alignment vertical="center"/>
    </xf>
    <xf numFmtId="0" fontId="0" fillId="0" borderId="20" xfId="0" applyBorder="1" applyAlignment="1">
      <alignment/>
    </xf>
    <xf numFmtId="0" fontId="0" fillId="0" borderId="20" xfId="0" applyBorder="1" applyAlignment="1">
      <alignment/>
    </xf>
    <xf numFmtId="11" fontId="0" fillId="0" borderId="12" xfId="0" applyNumberFormat="1" applyFill="1" applyBorder="1" applyAlignment="1">
      <alignment horizontal="center" vertical="center"/>
    </xf>
    <xf numFmtId="0" fontId="0" fillId="0" borderId="13" xfId="0" applyFont="1" applyBorder="1" applyAlignment="1">
      <alignment horizontal="center" vertical="center" wrapText="1"/>
    </xf>
    <xf numFmtId="44" fontId="0" fillId="0" borderId="13" xfId="42" applyFont="1" applyBorder="1" applyAlignment="1">
      <alignment horizontal="center" vertical="center" wrapText="1"/>
    </xf>
    <xf numFmtId="14" fontId="0" fillId="0" borderId="13" xfId="0" applyNumberFormat="1" applyBorder="1" applyAlignment="1">
      <alignment horizontal="center" vertical="center" wrapText="1"/>
    </xf>
    <xf numFmtId="44" fontId="0" fillId="0" borderId="12" xfId="42" applyFont="1" applyBorder="1" applyAlignment="1">
      <alignment horizontal="center" vertical="center" wrapText="1"/>
    </xf>
    <xf numFmtId="171" fontId="0" fillId="0" borderId="13" xfId="0" applyNumberFormat="1" applyBorder="1" applyAlignment="1">
      <alignment vertical="center"/>
    </xf>
    <xf numFmtId="14" fontId="0" fillId="0" borderId="13" xfId="42" applyNumberFormat="1" applyFont="1" applyBorder="1" applyAlignment="1">
      <alignment horizontal="center" vertical="center"/>
    </xf>
    <xf numFmtId="14" fontId="5" fillId="0" borderId="0" xfId="0" applyNumberFormat="1" applyFont="1" applyAlignment="1">
      <alignment horizontal="center" vertical="center" wrapText="1"/>
    </xf>
    <xf numFmtId="14" fontId="5" fillId="0" borderId="13" xfId="42" applyNumberFormat="1" applyFont="1" applyBorder="1" applyAlignment="1">
      <alignment horizontal="center" vertical="center" wrapText="1"/>
    </xf>
    <xf numFmtId="14" fontId="5" fillId="0" borderId="12" xfId="0" applyNumberFormat="1" applyFont="1" applyBorder="1" applyAlignment="1">
      <alignment horizontal="center" vertical="center" wrapText="1"/>
    </xf>
    <xf numFmtId="14" fontId="5" fillId="0" borderId="13" xfId="0" applyNumberFormat="1" applyFont="1" applyBorder="1" applyAlignment="1">
      <alignment horizontal="center" vertical="center" wrapText="1"/>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8" xfId="0" applyBorder="1" applyAlignment="1">
      <alignment horizontal="center" wrapText="1"/>
    </xf>
    <xf numFmtId="0" fontId="0" fillId="0" borderId="25" xfId="0" applyBorder="1" applyAlignment="1">
      <alignment horizontal="center" wrapText="1"/>
    </xf>
    <xf numFmtId="0" fontId="0" fillId="34" borderId="26" xfId="0" applyFill="1" applyBorder="1" applyAlignment="1">
      <alignment horizontal="center" vertical="center"/>
    </xf>
    <xf numFmtId="0" fontId="0" fillId="34" borderId="15" xfId="0" applyFill="1" applyBorder="1" applyAlignment="1">
      <alignment horizontal="center" vertical="center"/>
    </xf>
    <xf numFmtId="0" fontId="1" fillId="34" borderId="13" xfId="0" applyFont="1" applyFill="1" applyBorder="1" applyAlignment="1">
      <alignment horizontal="center" vertical="center"/>
    </xf>
    <xf numFmtId="0" fontId="1" fillId="34" borderId="26" xfId="0" applyFont="1" applyFill="1" applyBorder="1" applyAlignment="1">
      <alignment horizontal="center" vertical="center"/>
    </xf>
    <xf numFmtId="0" fontId="1" fillId="34" borderId="15" xfId="0" applyFont="1" applyFill="1" applyBorder="1" applyAlignment="1">
      <alignment horizontal="center" vertical="center"/>
    </xf>
    <xf numFmtId="49" fontId="0" fillId="34" borderId="13" xfId="0" applyNumberFormat="1" applyFill="1" applyBorder="1" applyAlignment="1">
      <alignment horizontal="center" vertical="center" wrapText="1"/>
    </xf>
    <xf numFmtId="49" fontId="0" fillId="34" borderId="26" xfId="0" applyNumberFormat="1" applyFill="1" applyBorder="1" applyAlignment="1">
      <alignment horizontal="center" vertical="center" wrapText="1"/>
    </xf>
    <xf numFmtId="49" fontId="0" fillId="34" borderId="15" xfId="0" applyNumberFormat="1" applyFill="1" applyBorder="1" applyAlignment="1">
      <alignment horizontal="center" vertical="center" wrapText="1"/>
    </xf>
    <xf numFmtId="0" fontId="0" fillId="34" borderId="13" xfId="0" applyFill="1" applyBorder="1" applyAlignment="1">
      <alignment horizontal="center" vertical="center"/>
    </xf>
    <xf numFmtId="0" fontId="0" fillId="34" borderId="18"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13" xfId="0" applyFill="1" applyBorder="1" applyAlignment="1">
      <alignment horizontal="center"/>
    </xf>
    <xf numFmtId="0" fontId="0" fillId="34" borderId="26" xfId="0" applyFill="1" applyBorder="1" applyAlignment="1">
      <alignment horizontal="center"/>
    </xf>
    <xf numFmtId="0" fontId="0" fillId="34" borderId="15" xfId="0" applyFill="1" applyBorder="1" applyAlignment="1">
      <alignment horizont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01"/>
  <sheetViews>
    <sheetView tabSelected="1" zoomScale="80" zoomScaleNormal="80" zoomScalePageLayoutView="0" workbookViewId="0" topLeftCell="A1">
      <pane ySplit="4" topLeftCell="A5" activePane="bottomLeft" state="frozen"/>
      <selection pane="topLeft" activeCell="A1" sqref="A1"/>
      <selection pane="bottomLeft" activeCell="H166" sqref="H166:H185"/>
    </sheetView>
  </sheetViews>
  <sheetFormatPr defaultColWidth="9.140625" defaultRowHeight="12.75"/>
  <cols>
    <col min="1" max="1" width="13.8515625" style="1" customWidth="1"/>
    <col min="2" max="2" width="26.421875" style="0" customWidth="1"/>
    <col min="3" max="3" width="34.57421875" style="0" customWidth="1"/>
    <col min="4" max="4" width="31.421875" style="0" customWidth="1"/>
    <col min="5" max="5" width="27.57421875" style="0" customWidth="1"/>
    <col min="6" max="6" width="21.57421875" style="0" customWidth="1"/>
    <col min="7" max="7" width="15.00390625" style="0" customWidth="1"/>
    <col min="8" max="8" width="13.8515625" style="0" customWidth="1"/>
    <col min="9" max="9" width="12.140625" style="0" customWidth="1"/>
    <col min="10" max="10" width="13.7109375" style="0" customWidth="1"/>
  </cols>
  <sheetData>
    <row r="1" spans="1:10" ht="29.25" customHeight="1" thickBot="1">
      <c r="A1" s="129" t="s">
        <v>405</v>
      </c>
      <c r="B1" s="130"/>
      <c r="C1" s="130"/>
      <c r="D1" s="130"/>
      <c r="E1" s="130"/>
      <c r="F1" s="130"/>
      <c r="G1" s="130"/>
      <c r="H1" s="130"/>
      <c r="I1" s="130"/>
      <c r="J1" s="131"/>
    </row>
    <row r="2" spans="1:10" ht="29.25" customHeight="1" thickBot="1">
      <c r="A2" s="132" t="s">
        <v>406</v>
      </c>
      <c r="B2" s="133"/>
      <c r="C2" s="133"/>
      <c r="D2" s="133"/>
      <c r="E2" s="133"/>
      <c r="F2" s="133"/>
      <c r="G2" s="133"/>
      <c r="H2" s="133"/>
      <c r="I2" s="133"/>
      <c r="J2" s="134"/>
    </row>
    <row r="3" spans="1:10" ht="26.25" customHeight="1">
      <c r="A3" s="135" t="s">
        <v>407</v>
      </c>
      <c r="B3" s="135" t="s">
        <v>408</v>
      </c>
      <c r="C3" s="137" t="s">
        <v>409</v>
      </c>
      <c r="D3" s="137" t="s">
        <v>410</v>
      </c>
      <c r="E3" s="139" t="s">
        <v>411</v>
      </c>
      <c r="F3" s="137" t="s">
        <v>412</v>
      </c>
      <c r="G3" s="141" t="s">
        <v>413</v>
      </c>
      <c r="H3" s="143" t="s">
        <v>414</v>
      </c>
      <c r="I3" s="144"/>
      <c r="J3" s="137" t="s">
        <v>415</v>
      </c>
    </row>
    <row r="4" spans="1:10" ht="18.75" customHeight="1">
      <c r="A4" s="136"/>
      <c r="B4" s="136"/>
      <c r="C4" s="138"/>
      <c r="D4" s="138"/>
      <c r="E4" s="140"/>
      <c r="F4" s="138"/>
      <c r="G4" s="142"/>
      <c r="H4" s="4" t="s">
        <v>416</v>
      </c>
      <c r="I4" s="4" t="s">
        <v>417</v>
      </c>
      <c r="J4" s="138"/>
    </row>
    <row r="5" spans="1:10" ht="40.5" customHeight="1">
      <c r="A5" s="145" t="s">
        <v>418</v>
      </c>
      <c r="B5" s="145"/>
      <c r="C5" s="145"/>
      <c r="D5" s="145"/>
      <c r="E5" s="145"/>
      <c r="F5" s="145"/>
      <c r="G5" s="145"/>
      <c r="H5" s="145"/>
      <c r="I5" s="145"/>
      <c r="J5" s="146"/>
    </row>
    <row r="6" spans="1:10" ht="199.5" customHeight="1">
      <c r="A6" s="5">
        <v>4255326619</v>
      </c>
      <c r="B6" s="6" t="s">
        <v>419</v>
      </c>
      <c r="C6" s="7" t="s">
        <v>420</v>
      </c>
      <c r="D6" s="6" t="s">
        <v>421</v>
      </c>
      <c r="E6" s="7" t="s">
        <v>422</v>
      </c>
      <c r="F6" s="7" t="s">
        <v>423</v>
      </c>
      <c r="G6" s="8">
        <v>38500</v>
      </c>
      <c r="H6" s="9">
        <v>41554</v>
      </c>
      <c r="I6" s="10">
        <v>41585</v>
      </c>
      <c r="J6" s="11"/>
    </row>
    <row r="7" spans="1:10" ht="56.25" customHeight="1">
      <c r="A7" s="5">
        <v>4053858572</v>
      </c>
      <c r="B7" s="6" t="s">
        <v>419</v>
      </c>
      <c r="C7" s="7" t="s">
        <v>424</v>
      </c>
      <c r="D7" s="6" t="s">
        <v>425</v>
      </c>
      <c r="E7" s="7" t="s">
        <v>426</v>
      </c>
      <c r="F7" s="7" t="s">
        <v>427</v>
      </c>
      <c r="G7" s="8">
        <v>39615</v>
      </c>
      <c r="H7" s="9">
        <v>41416</v>
      </c>
      <c r="I7" s="10">
        <v>41446</v>
      </c>
      <c r="J7" s="12">
        <v>44419.97</v>
      </c>
    </row>
    <row r="8" spans="1:10" ht="66.75" customHeight="1">
      <c r="A8" s="5" t="s">
        <v>428</v>
      </c>
      <c r="B8" s="6" t="s">
        <v>419</v>
      </c>
      <c r="C8" s="7" t="s">
        <v>429</v>
      </c>
      <c r="D8" s="6" t="s">
        <v>430</v>
      </c>
      <c r="E8" s="7" t="s">
        <v>431</v>
      </c>
      <c r="F8" s="7" t="s">
        <v>431</v>
      </c>
      <c r="G8" s="8">
        <v>39869.31</v>
      </c>
      <c r="H8" s="9">
        <v>41467</v>
      </c>
      <c r="I8" s="10">
        <v>41550</v>
      </c>
      <c r="J8" s="12">
        <v>40076.86</v>
      </c>
    </row>
    <row r="9" spans="1:10" ht="66.75" customHeight="1">
      <c r="A9" s="5" t="s">
        <v>432</v>
      </c>
      <c r="B9" s="6" t="s">
        <v>419</v>
      </c>
      <c r="C9" s="7" t="s">
        <v>433</v>
      </c>
      <c r="D9" s="6" t="s">
        <v>434</v>
      </c>
      <c r="E9" s="7" t="s">
        <v>435</v>
      </c>
      <c r="F9" s="7" t="s">
        <v>435</v>
      </c>
      <c r="G9" s="8">
        <v>1340</v>
      </c>
      <c r="H9" s="9">
        <v>41355</v>
      </c>
      <c r="I9" s="10">
        <v>41369</v>
      </c>
      <c r="J9" s="12">
        <v>1340</v>
      </c>
    </row>
    <row r="10" spans="1:10" ht="66.75" customHeight="1">
      <c r="A10" s="5" t="s">
        <v>436</v>
      </c>
      <c r="B10" s="6" t="s">
        <v>419</v>
      </c>
      <c r="C10" s="7" t="s">
        <v>437</v>
      </c>
      <c r="D10" s="6" t="s">
        <v>434</v>
      </c>
      <c r="E10" s="7" t="s">
        <v>438</v>
      </c>
      <c r="F10" s="7" t="s">
        <v>438</v>
      </c>
      <c r="G10" s="8">
        <v>1500.93</v>
      </c>
      <c r="H10" s="9">
        <v>41394</v>
      </c>
      <c r="I10" s="10">
        <v>41401</v>
      </c>
      <c r="J10" s="12">
        <v>1500.9</v>
      </c>
    </row>
    <row r="11" spans="1:10" ht="66.75" customHeight="1">
      <c r="A11" s="5" t="s">
        <v>439</v>
      </c>
      <c r="B11" s="6" t="s">
        <v>419</v>
      </c>
      <c r="C11" s="7" t="s">
        <v>440</v>
      </c>
      <c r="D11" s="6" t="s">
        <v>430</v>
      </c>
      <c r="E11" s="7" t="s">
        <v>431</v>
      </c>
      <c r="F11" s="7" t="s">
        <v>431</v>
      </c>
      <c r="G11" s="8">
        <v>20059.7</v>
      </c>
      <c r="H11" s="9">
        <v>41409</v>
      </c>
      <c r="I11" s="10">
        <v>41429</v>
      </c>
      <c r="J11" s="12">
        <v>22131.53</v>
      </c>
    </row>
    <row r="12" spans="1:10" ht="89.25" customHeight="1">
      <c r="A12" s="5">
        <v>4915144922</v>
      </c>
      <c r="B12" s="6" t="s">
        <v>419</v>
      </c>
      <c r="C12" s="7" t="s">
        <v>441</v>
      </c>
      <c r="D12" s="6" t="s">
        <v>434</v>
      </c>
      <c r="E12" s="7" t="s">
        <v>442</v>
      </c>
      <c r="F12" s="7" t="s">
        <v>442</v>
      </c>
      <c r="G12" s="8">
        <v>990</v>
      </c>
      <c r="H12" s="9">
        <v>41324</v>
      </c>
      <c r="I12" s="10">
        <v>406605</v>
      </c>
      <c r="J12" s="12">
        <v>990</v>
      </c>
    </row>
    <row r="13" spans="1:10" ht="89.25" customHeight="1">
      <c r="A13" s="5" t="s">
        <v>443</v>
      </c>
      <c r="B13" s="6" t="s">
        <v>419</v>
      </c>
      <c r="C13" s="7" t="s">
        <v>444</v>
      </c>
      <c r="D13" s="6" t="s">
        <v>434</v>
      </c>
      <c r="E13" s="7" t="s">
        <v>445</v>
      </c>
      <c r="F13" s="7" t="s">
        <v>445</v>
      </c>
      <c r="G13" s="8">
        <v>6600</v>
      </c>
      <c r="H13" s="9">
        <v>40909</v>
      </c>
      <c r="I13" s="10">
        <v>41274</v>
      </c>
      <c r="J13" s="12">
        <v>6600</v>
      </c>
    </row>
    <row r="14" spans="1:10" ht="66.75" customHeight="1">
      <c r="A14" s="5" t="s">
        <v>446</v>
      </c>
      <c r="B14" s="6" t="s">
        <v>419</v>
      </c>
      <c r="C14" s="7" t="s">
        <v>447</v>
      </c>
      <c r="D14" s="6" t="s">
        <v>430</v>
      </c>
      <c r="E14" s="7" t="s">
        <v>431</v>
      </c>
      <c r="F14" s="7" t="s">
        <v>431</v>
      </c>
      <c r="G14" s="8">
        <v>20383.73</v>
      </c>
      <c r="H14" s="9">
        <v>41453</v>
      </c>
      <c r="I14" s="10">
        <v>41465</v>
      </c>
      <c r="J14" s="12">
        <v>20383.73</v>
      </c>
    </row>
    <row r="15" spans="1:10" ht="228" customHeight="1">
      <c r="A15" s="5" t="s">
        <v>448</v>
      </c>
      <c r="B15" s="6" t="s">
        <v>419</v>
      </c>
      <c r="C15" s="7" t="s">
        <v>449</v>
      </c>
      <c r="D15" s="6" t="s">
        <v>421</v>
      </c>
      <c r="E15" s="7" t="s">
        <v>450</v>
      </c>
      <c r="F15" s="7" t="s">
        <v>451</v>
      </c>
      <c r="G15" s="8">
        <v>5036</v>
      </c>
      <c r="H15" s="9">
        <v>41547</v>
      </c>
      <c r="I15" s="10">
        <v>42704</v>
      </c>
      <c r="J15" s="12"/>
    </row>
    <row r="16" spans="1:10" ht="94.5" customHeight="1">
      <c r="A16" s="5" t="s">
        <v>452</v>
      </c>
      <c r="B16" s="6" t="s">
        <v>419</v>
      </c>
      <c r="C16" s="7" t="s">
        <v>453</v>
      </c>
      <c r="D16" s="6" t="s">
        <v>454</v>
      </c>
      <c r="E16" s="7" t="s">
        <v>451</v>
      </c>
      <c r="F16" s="7" t="s">
        <v>451</v>
      </c>
      <c r="G16" s="8">
        <v>4598.38</v>
      </c>
      <c r="H16" s="9">
        <v>39234</v>
      </c>
      <c r="I16" s="10">
        <v>39477</v>
      </c>
      <c r="J16" s="12">
        <v>4598.38</v>
      </c>
    </row>
    <row r="17" spans="1:10" ht="76.5" customHeight="1">
      <c r="A17" s="5" t="s">
        <v>455</v>
      </c>
      <c r="B17" s="6" t="s">
        <v>419</v>
      </c>
      <c r="C17" s="7" t="s">
        <v>456</v>
      </c>
      <c r="D17" s="6" t="s">
        <v>430</v>
      </c>
      <c r="E17" s="7" t="s">
        <v>451</v>
      </c>
      <c r="F17" s="7" t="s">
        <v>451</v>
      </c>
      <c r="G17" s="8">
        <v>2383</v>
      </c>
      <c r="H17" s="9">
        <v>41296</v>
      </c>
      <c r="I17" s="10">
        <v>41325</v>
      </c>
      <c r="J17" s="12">
        <v>2383</v>
      </c>
    </row>
    <row r="18" spans="1:10" ht="85.5" customHeight="1">
      <c r="A18" s="5" t="s">
        <v>457</v>
      </c>
      <c r="B18" s="6" t="s">
        <v>419</v>
      </c>
      <c r="C18" s="7" t="s">
        <v>458</v>
      </c>
      <c r="D18" s="6" t="s">
        <v>434</v>
      </c>
      <c r="E18" s="7" t="s">
        <v>459</v>
      </c>
      <c r="F18" s="7" t="s">
        <v>459</v>
      </c>
      <c r="G18" s="8">
        <v>7000</v>
      </c>
      <c r="H18" s="9">
        <v>41345</v>
      </c>
      <c r="I18" s="10">
        <v>41353</v>
      </c>
      <c r="J18" s="12">
        <v>7000</v>
      </c>
    </row>
    <row r="19" spans="1:10" ht="56.25" customHeight="1">
      <c r="A19" s="5" t="s">
        <v>460</v>
      </c>
      <c r="B19" s="6" t="s">
        <v>419</v>
      </c>
      <c r="C19" s="7" t="s">
        <v>461</v>
      </c>
      <c r="D19" s="6" t="s">
        <v>430</v>
      </c>
      <c r="E19" s="7" t="s">
        <v>431</v>
      </c>
      <c r="F19" s="7" t="s">
        <v>431</v>
      </c>
      <c r="G19" s="8">
        <v>4477.03</v>
      </c>
      <c r="H19" s="9">
        <v>41394</v>
      </c>
      <c r="I19" s="10">
        <v>41409</v>
      </c>
      <c r="J19" s="12">
        <v>4477.03</v>
      </c>
    </row>
    <row r="20" spans="1:10" ht="66.75" customHeight="1">
      <c r="A20" s="5">
        <v>5002799854</v>
      </c>
      <c r="B20" s="6" t="s">
        <v>419</v>
      </c>
      <c r="C20" s="7" t="s">
        <v>462</v>
      </c>
      <c r="D20" s="6" t="s">
        <v>430</v>
      </c>
      <c r="E20" s="7" t="s">
        <v>431</v>
      </c>
      <c r="F20" s="7" t="s">
        <v>431</v>
      </c>
      <c r="G20" s="8">
        <v>17711.85</v>
      </c>
      <c r="H20" s="9">
        <v>41284</v>
      </c>
      <c r="I20" s="10">
        <v>41347</v>
      </c>
      <c r="J20" s="12">
        <v>19614.48</v>
      </c>
    </row>
    <row r="21" spans="1:10" ht="105" customHeight="1">
      <c r="A21" s="5" t="s">
        <v>463</v>
      </c>
      <c r="B21" s="6" t="s">
        <v>419</v>
      </c>
      <c r="C21" s="7" t="s">
        <v>464</v>
      </c>
      <c r="D21" s="6" t="s">
        <v>434</v>
      </c>
      <c r="E21" s="7" t="s">
        <v>451</v>
      </c>
      <c r="F21" s="7" t="s">
        <v>451</v>
      </c>
      <c r="G21" s="8">
        <v>19252</v>
      </c>
      <c r="H21" s="9" t="s">
        <v>465</v>
      </c>
      <c r="I21" s="10">
        <v>41455</v>
      </c>
      <c r="J21" s="12">
        <v>19252</v>
      </c>
    </row>
    <row r="22" spans="1:10" ht="252.75" customHeight="1">
      <c r="A22" s="13">
        <v>4795200438</v>
      </c>
      <c r="B22" s="6" t="s">
        <v>419</v>
      </c>
      <c r="C22" s="14" t="s">
        <v>466</v>
      </c>
      <c r="D22" s="15" t="s">
        <v>425</v>
      </c>
      <c r="E22" s="7" t="s">
        <v>467</v>
      </c>
      <c r="F22" s="7" t="s">
        <v>468</v>
      </c>
      <c r="G22" s="8">
        <v>41919.6</v>
      </c>
      <c r="H22" s="16"/>
      <c r="I22" s="17"/>
      <c r="J22" s="11"/>
    </row>
    <row r="23" spans="1:10" ht="225.75" customHeight="1">
      <c r="A23" s="13">
        <v>4795126726</v>
      </c>
      <c r="B23" s="7" t="s">
        <v>469</v>
      </c>
      <c r="C23" s="14" t="s">
        <v>470</v>
      </c>
      <c r="D23" s="15" t="s">
        <v>425</v>
      </c>
      <c r="E23" s="7" t="s">
        <v>467</v>
      </c>
      <c r="F23" s="7" t="s">
        <v>468</v>
      </c>
      <c r="G23" s="8">
        <v>39814.13</v>
      </c>
      <c r="H23" s="17" t="s">
        <v>471</v>
      </c>
      <c r="I23" s="17"/>
      <c r="J23" s="11"/>
    </row>
    <row r="24" spans="1:10" ht="113.25" customHeight="1">
      <c r="A24" s="17">
        <v>5041071762</v>
      </c>
      <c r="B24" s="6" t="s">
        <v>419</v>
      </c>
      <c r="C24" s="18" t="s">
        <v>472</v>
      </c>
      <c r="D24" s="19" t="s">
        <v>434</v>
      </c>
      <c r="E24" s="7" t="s">
        <v>473</v>
      </c>
      <c r="F24" s="20" t="s">
        <v>474</v>
      </c>
      <c r="G24" s="21" t="s">
        <v>475</v>
      </c>
      <c r="H24" s="10">
        <v>41353</v>
      </c>
      <c r="I24" s="10">
        <v>41353</v>
      </c>
      <c r="J24" s="12">
        <v>47679.6</v>
      </c>
    </row>
    <row r="25" spans="1:10" ht="165" customHeight="1">
      <c r="A25" s="22" t="s">
        <v>476</v>
      </c>
      <c r="B25" s="6" t="s">
        <v>419</v>
      </c>
      <c r="C25" s="18" t="s">
        <v>477</v>
      </c>
      <c r="D25" s="19" t="s">
        <v>434</v>
      </c>
      <c r="E25" s="7" t="s">
        <v>478</v>
      </c>
      <c r="F25" s="7" t="s">
        <v>478</v>
      </c>
      <c r="G25" s="23">
        <v>10000</v>
      </c>
      <c r="H25" s="10">
        <v>41603</v>
      </c>
      <c r="I25" s="17"/>
      <c r="J25" s="12"/>
    </row>
    <row r="26" spans="1:10" ht="80.25" customHeight="1">
      <c r="A26" s="5" t="s">
        <v>479</v>
      </c>
      <c r="B26" s="6" t="s">
        <v>419</v>
      </c>
      <c r="C26" s="7" t="s">
        <v>480</v>
      </c>
      <c r="D26" s="6" t="s">
        <v>434</v>
      </c>
      <c r="E26" s="7" t="s">
        <v>451</v>
      </c>
      <c r="F26" s="7" t="s">
        <v>451</v>
      </c>
      <c r="G26" s="8">
        <v>12700</v>
      </c>
      <c r="H26" s="9">
        <v>41518</v>
      </c>
      <c r="I26" s="10">
        <v>41669</v>
      </c>
      <c r="J26" s="12"/>
    </row>
    <row r="27" spans="1:10" ht="132.75" customHeight="1">
      <c r="A27" s="24" t="s">
        <v>481</v>
      </c>
      <c r="B27" s="25" t="s">
        <v>419</v>
      </c>
      <c r="C27" s="26" t="s">
        <v>482</v>
      </c>
      <c r="D27" s="6" t="s">
        <v>430</v>
      </c>
      <c r="E27" s="7" t="s">
        <v>483</v>
      </c>
      <c r="F27" s="7" t="s">
        <v>483</v>
      </c>
      <c r="G27" s="8">
        <v>2150</v>
      </c>
      <c r="H27" s="9">
        <v>41456</v>
      </c>
      <c r="I27" s="10">
        <v>41485</v>
      </c>
      <c r="J27" s="12">
        <v>2150</v>
      </c>
    </row>
    <row r="28" spans="1:10" ht="105" customHeight="1">
      <c r="A28" s="5" t="s">
        <v>484</v>
      </c>
      <c r="B28" s="6" t="s">
        <v>419</v>
      </c>
      <c r="C28" s="7" t="s">
        <v>485</v>
      </c>
      <c r="D28" s="6" t="s">
        <v>434</v>
      </c>
      <c r="E28" s="7" t="s">
        <v>451</v>
      </c>
      <c r="F28" s="7" t="s">
        <v>451</v>
      </c>
      <c r="G28" s="8">
        <v>8586.9</v>
      </c>
      <c r="H28" s="9">
        <v>41415</v>
      </c>
      <c r="I28" s="10">
        <v>41485</v>
      </c>
      <c r="J28" s="12">
        <v>8586.9</v>
      </c>
    </row>
    <row r="29" spans="1:10" ht="82.5" customHeight="1">
      <c r="A29" s="5" t="s">
        <v>486</v>
      </c>
      <c r="B29" s="6" t="s">
        <v>419</v>
      </c>
      <c r="C29" s="7" t="s">
        <v>487</v>
      </c>
      <c r="D29" s="6" t="s">
        <v>434</v>
      </c>
      <c r="E29" s="7" t="s">
        <v>488</v>
      </c>
      <c r="F29" s="7" t="s">
        <v>488</v>
      </c>
      <c r="G29" s="8">
        <v>3400</v>
      </c>
      <c r="H29" s="9">
        <v>41408</v>
      </c>
      <c r="I29" s="10">
        <v>41424</v>
      </c>
      <c r="J29" s="12">
        <v>3400</v>
      </c>
    </row>
    <row r="30" spans="1:10" ht="70.5" customHeight="1">
      <c r="A30" s="5"/>
      <c r="B30" s="6" t="s">
        <v>419</v>
      </c>
      <c r="C30" s="7" t="s">
        <v>489</v>
      </c>
      <c r="D30" s="6"/>
      <c r="E30" s="7"/>
      <c r="F30" s="7" t="s">
        <v>490</v>
      </c>
      <c r="G30" s="8">
        <v>1301.52</v>
      </c>
      <c r="H30" s="9"/>
      <c r="I30" s="10"/>
      <c r="J30" s="12">
        <v>1301.52</v>
      </c>
    </row>
    <row r="31" spans="1:10" ht="78.75" customHeight="1">
      <c r="A31" s="24">
        <v>5575687278</v>
      </c>
      <c r="B31" s="6" t="s">
        <v>419</v>
      </c>
      <c r="C31" s="7" t="s">
        <v>491</v>
      </c>
      <c r="D31" s="6" t="s">
        <v>434</v>
      </c>
      <c r="E31" s="7" t="s">
        <v>492</v>
      </c>
      <c r="F31" s="7" t="s">
        <v>492</v>
      </c>
      <c r="G31" s="8">
        <v>6446.72</v>
      </c>
      <c r="H31" s="9">
        <v>41524</v>
      </c>
      <c r="I31" s="10">
        <v>41527</v>
      </c>
      <c r="J31" s="12">
        <v>6446.72</v>
      </c>
    </row>
    <row r="32" spans="1:13" s="27" customFormat="1" ht="40.5" customHeight="1">
      <c r="A32" s="147" t="s">
        <v>493</v>
      </c>
      <c r="B32" s="148"/>
      <c r="C32" s="148"/>
      <c r="D32" s="148"/>
      <c r="E32" s="148"/>
      <c r="F32" s="148"/>
      <c r="G32" s="148"/>
      <c r="H32" s="148"/>
      <c r="I32" s="148"/>
      <c r="J32" s="149"/>
      <c r="K32" s="28"/>
      <c r="L32" s="28"/>
      <c r="M32" s="28"/>
    </row>
    <row r="33" spans="1:13" s="27" customFormat="1" ht="180" customHeight="1">
      <c r="A33" s="29" t="s">
        <v>494</v>
      </c>
      <c r="B33" s="6" t="s">
        <v>419</v>
      </c>
      <c r="C33" s="30" t="s">
        <v>495</v>
      </c>
      <c r="D33" s="31" t="s">
        <v>496</v>
      </c>
      <c r="E33" s="31" t="s">
        <v>497</v>
      </c>
      <c r="F33" s="31" t="s">
        <v>497</v>
      </c>
      <c r="G33" s="32">
        <f>19205.59+1980</f>
        <v>21185.59</v>
      </c>
      <c r="H33" s="33">
        <v>41276</v>
      </c>
      <c r="I33" s="33">
        <v>42005</v>
      </c>
      <c r="J33" s="34" t="s">
        <v>498</v>
      </c>
      <c r="K33" s="28"/>
      <c r="L33" s="28"/>
      <c r="M33" s="28"/>
    </row>
    <row r="34" spans="1:13" ht="290.25" customHeight="1">
      <c r="A34" s="35" t="s">
        <v>499</v>
      </c>
      <c r="B34" s="6" t="s">
        <v>419</v>
      </c>
      <c r="C34" s="36" t="s">
        <v>500</v>
      </c>
      <c r="D34" s="31" t="s">
        <v>501</v>
      </c>
      <c r="E34" s="20" t="s">
        <v>502</v>
      </c>
      <c r="F34" s="31" t="s">
        <v>503</v>
      </c>
      <c r="G34" s="37">
        <f>14654.84+800</f>
        <v>15454.84</v>
      </c>
      <c r="H34" s="38">
        <v>41316</v>
      </c>
      <c r="I34" s="38">
        <v>41333</v>
      </c>
      <c r="J34" s="39">
        <f>13387.45+800</f>
        <v>14187.45</v>
      </c>
      <c r="K34" s="40"/>
      <c r="L34" s="40"/>
      <c r="M34" s="40"/>
    </row>
    <row r="35" spans="1:13" ht="90.75" customHeight="1">
      <c r="A35" s="41" t="s">
        <v>504</v>
      </c>
      <c r="B35" s="31" t="s">
        <v>505</v>
      </c>
      <c r="C35" s="42" t="s">
        <v>506</v>
      </c>
      <c r="D35" s="31" t="s">
        <v>496</v>
      </c>
      <c r="E35" s="25" t="s">
        <v>507</v>
      </c>
      <c r="F35" s="25" t="s">
        <v>507</v>
      </c>
      <c r="G35" s="37">
        <f>3600+400</f>
        <v>4000</v>
      </c>
      <c r="H35" s="38">
        <v>41330</v>
      </c>
      <c r="I35" s="38">
        <v>41386</v>
      </c>
      <c r="J35" s="39">
        <v>3531.17</v>
      </c>
      <c r="K35" s="40"/>
      <c r="L35" s="40"/>
      <c r="M35" s="40"/>
    </row>
    <row r="36" spans="1:13" ht="81.75" customHeight="1">
      <c r="A36" s="35">
        <v>4900248492</v>
      </c>
      <c r="B36" s="6" t="s">
        <v>419</v>
      </c>
      <c r="C36" s="42" t="s">
        <v>508</v>
      </c>
      <c r="D36" s="31" t="s">
        <v>496</v>
      </c>
      <c r="E36" s="31" t="s">
        <v>509</v>
      </c>
      <c r="F36" s="31" t="s">
        <v>509</v>
      </c>
      <c r="G36" s="37">
        <f>32328.5+1500</f>
        <v>33828.5</v>
      </c>
      <c r="H36" s="38">
        <v>41240</v>
      </c>
      <c r="I36" s="38">
        <v>41400</v>
      </c>
      <c r="J36" s="39">
        <f>32445.08+1500</f>
        <v>33945.08</v>
      </c>
      <c r="K36" s="40"/>
      <c r="L36" s="40"/>
      <c r="M36" s="40"/>
    </row>
    <row r="37" spans="1:13" ht="79.5" customHeight="1">
      <c r="A37" s="35">
        <v>4901407103</v>
      </c>
      <c r="B37" s="6" t="s">
        <v>419</v>
      </c>
      <c r="C37" s="42" t="s">
        <v>510</v>
      </c>
      <c r="D37" s="31" t="s">
        <v>496</v>
      </c>
      <c r="E37" s="31" t="s">
        <v>509</v>
      </c>
      <c r="F37" s="31" t="s">
        <v>509</v>
      </c>
      <c r="G37" s="37">
        <f>26010.08+2582.14+1500</f>
        <v>30092.22</v>
      </c>
      <c r="H37" s="38">
        <v>41152</v>
      </c>
      <c r="I37" s="38">
        <v>41176</v>
      </c>
      <c r="J37" s="37">
        <f>26010.08+2582.14+1500</f>
        <v>30092.22</v>
      </c>
      <c r="K37" s="40"/>
      <c r="L37" s="40"/>
      <c r="M37" s="40"/>
    </row>
    <row r="38" spans="1:13" ht="86.25" customHeight="1">
      <c r="A38" s="41" t="s">
        <v>511</v>
      </c>
      <c r="B38" s="6" t="s">
        <v>419</v>
      </c>
      <c r="C38" s="42" t="s">
        <v>512</v>
      </c>
      <c r="D38" s="31" t="s">
        <v>496</v>
      </c>
      <c r="E38" s="31" t="s">
        <v>513</v>
      </c>
      <c r="F38" s="31" t="s">
        <v>513</v>
      </c>
      <c r="G38" s="37">
        <f>5005.08+400</f>
        <v>5405.08</v>
      </c>
      <c r="H38" s="38">
        <v>41177</v>
      </c>
      <c r="I38" s="38">
        <v>41206</v>
      </c>
      <c r="J38" s="39">
        <f>5060.46+250</f>
        <v>5310.46</v>
      </c>
      <c r="K38" s="40"/>
      <c r="L38" s="40"/>
      <c r="M38" s="40"/>
    </row>
    <row r="39" spans="1:13" ht="290.25" customHeight="1">
      <c r="A39" s="41" t="s">
        <v>514</v>
      </c>
      <c r="B39" s="6" t="s">
        <v>419</v>
      </c>
      <c r="C39" s="42" t="s">
        <v>515</v>
      </c>
      <c r="D39" s="31" t="s">
        <v>501</v>
      </c>
      <c r="E39" s="43" t="s">
        <v>516</v>
      </c>
      <c r="F39" s="31" t="s">
        <v>517</v>
      </c>
      <c r="G39" s="37">
        <f>18916.7+800</f>
        <v>19716.7</v>
      </c>
      <c r="H39" s="38">
        <v>41431</v>
      </c>
      <c r="I39" s="38">
        <v>41438</v>
      </c>
      <c r="J39" s="39">
        <f>9466.33+800</f>
        <v>10266.33</v>
      </c>
      <c r="K39" s="40"/>
      <c r="L39" s="40"/>
      <c r="M39" s="40"/>
    </row>
    <row r="40" spans="1:13" ht="78" customHeight="1">
      <c r="A40" s="41" t="s">
        <v>518</v>
      </c>
      <c r="B40" s="6" t="s">
        <v>419</v>
      </c>
      <c r="C40" s="42" t="s">
        <v>519</v>
      </c>
      <c r="D40" s="31" t="s">
        <v>496</v>
      </c>
      <c r="E40" s="25" t="s">
        <v>520</v>
      </c>
      <c r="F40" s="25" t="s">
        <v>520</v>
      </c>
      <c r="G40" s="37">
        <f>(31000+800)*2</f>
        <v>63600</v>
      </c>
      <c r="H40" s="38">
        <v>41276</v>
      </c>
      <c r="I40" s="38">
        <v>42004</v>
      </c>
      <c r="J40" s="44" t="s">
        <v>498</v>
      </c>
      <c r="K40" s="40"/>
      <c r="L40" s="40"/>
      <c r="M40" s="40"/>
    </row>
    <row r="41" spans="1:13" ht="98.25" customHeight="1">
      <c r="A41" s="41" t="s">
        <v>521</v>
      </c>
      <c r="B41" s="6" t="s">
        <v>419</v>
      </c>
      <c r="C41" s="42" t="s">
        <v>522</v>
      </c>
      <c r="D41" s="31" t="s">
        <v>496</v>
      </c>
      <c r="E41" s="31" t="s">
        <v>523</v>
      </c>
      <c r="F41" s="31" t="s">
        <v>523</v>
      </c>
      <c r="G41" s="37">
        <v>1000</v>
      </c>
      <c r="H41" s="38">
        <v>41494</v>
      </c>
      <c r="I41" s="38">
        <v>41859</v>
      </c>
      <c r="J41" s="44" t="s">
        <v>498</v>
      </c>
      <c r="K41" s="40"/>
      <c r="L41" s="40"/>
      <c r="M41" s="40"/>
    </row>
    <row r="42" spans="1:13" ht="98.25" customHeight="1">
      <c r="A42" s="41" t="s">
        <v>524</v>
      </c>
      <c r="B42" s="6" t="s">
        <v>419</v>
      </c>
      <c r="C42" s="42" t="s">
        <v>525</v>
      </c>
      <c r="D42" s="31" t="s">
        <v>496</v>
      </c>
      <c r="E42" s="31" t="s">
        <v>526</v>
      </c>
      <c r="F42" s="31" t="s">
        <v>526</v>
      </c>
      <c r="G42" s="37">
        <v>7260.95</v>
      </c>
      <c r="H42" s="38">
        <v>41491</v>
      </c>
      <c r="I42" s="38">
        <v>41491</v>
      </c>
      <c r="J42" s="37">
        <v>7260.95</v>
      </c>
      <c r="K42" s="40"/>
      <c r="L42" s="40"/>
      <c r="M42" s="40"/>
    </row>
    <row r="43" spans="1:13" ht="119.25" customHeight="1">
      <c r="A43" s="41" t="s">
        <v>527</v>
      </c>
      <c r="B43" s="6" t="s">
        <v>419</v>
      </c>
      <c r="C43" s="42" t="s">
        <v>528</v>
      </c>
      <c r="D43" s="31" t="s">
        <v>496</v>
      </c>
      <c r="E43" s="31" t="s">
        <v>529</v>
      </c>
      <c r="F43" s="31" t="s">
        <v>529</v>
      </c>
      <c r="G43" s="37">
        <v>3280.53</v>
      </c>
      <c r="H43" s="38">
        <v>41521</v>
      </c>
      <c r="I43" s="38">
        <v>41521</v>
      </c>
      <c r="J43" s="37">
        <v>3280.53</v>
      </c>
      <c r="K43" s="40"/>
      <c r="L43" s="40"/>
      <c r="M43" s="40"/>
    </row>
    <row r="44" spans="1:13" ht="90.75" customHeight="1">
      <c r="A44" s="41" t="s">
        <v>530</v>
      </c>
      <c r="B44" s="6" t="s">
        <v>419</v>
      </c>
      <c r="C44" s="42" t="s">
        <v>531</v>
      </c>
      <c r="D44" s="31" t="s">
        <v>496</v>
      </c>
      <c r="E44" s="31" t="s">
        <v>529</v>
      </c>
      <c r="F44" s="31" t="s">
        <v>529</v>
      </c>
      <c r="G44" s="37">
        <v>8149.37</v>
      </c>
      <c r="H44" s="38">
        <v>41521</v>
      </c>
      <c r="I44" s="38">
        <v>41521</v>
      </c>
      <c r="J44" s="37">
        <v>8149.37</v>
      </c>
      <c r="K44" s="40"/>
      <c r="L44" s="40"/>
      <c r="M44" s="40"/>
    </row>
    <row r="45" spans="1:13" ht="84.75" customHeight="1">
      <c r="A45" s="41" t="s">
        <v>532</v>
      </c>
      <c r="B45" s="6" t="s">
        <v>419</v>
      </c>
      <c r="C45" s="42" t="s">
        <v>533</v>
      </c>
      <c r="D45" s="31" t="s">
        <v>496</v>
      </c>
      <c r="E45" s="25" t="s">
        <v>534</v>
      </c>
      <c r="F45" s="25" t="s">
        <v>534</v>
      </c>
      <c r="G45" s="37">
        <v>960</v>
      </c>
      <c r="H45" s="38">
        <v>41561</v>
      </c>
      <c r="I45" s="38">
        <v>41561</v>
      </c>
      <c r="J45" s="39">
        <v>960</v>
      </c>
      <c r="K45" s="40"/>
      <c r="L45" s="40"/>
      <c r="M45" s="40"/>
    </row>
    <row r="46" spans="1:13" ht="119.25" customHeight="1">
      <c r="A46" s="41" t="s">
        <v>535</v>
      </c>
      <c r="B46" s="6" t="s">
        <v>419</v>
      </c>
      <c r="C46" s="42" t="s">
        <v>536</v>
      </c>
      <c r="D46" s="31" t="s">
        <v>496</v>
      </c>
      <c r="E46" s="25" t="s">
        <v>520</v>
      </c>
      <c r="F46" s="25" t="s">
        <v>520</v>
      </c>
      <c r="G46" s="45">
        <f>8050+500</f>
        <v>8550</v>
      </c>
      <c r="H46" s="38">
        <v>41458</v>
      </c>
      <c r="I46" s="38">
        <v>41507</v>
      </c>
      <c r="J46" s="46">
        <v>8550</v>
      </c>
      <c r="K46" s="40"/>
      <c r="L46" s="40"/>
      <c r="M46" s="40"/>
    </row>
    <row r="47" spans="1:13" ht="90.75" customHeight="1">
      <c r="A47" s="41" t="s">
        <v>537</v>
      </c>
      <c r="B47" s="31" t="s">
        <v>505</v>
      </c>
      <c r="C47" s="42" t="s">
        <v>538</v>
      </c>
      <c r="D47" s="31" t="s">
        <v>496</v>
      </c>
      <c r="E47" s="25" t="s">
        <v>539</v>
      </c>
      <c r="F47" s="25" t="s">
        <v>539</v>
      </c>
      <c r="G47" s="37">
        <v>2980.49</v>
      </c>
      <c r="H47" s="38">
        <v>41520</v>
      </c>
      <c r="I47" s="38">
        <v>41529</v>
      </c>
      <c r="J47" s="37">
        <v>2980.49</v>
      </c>
      <c r="K47" s="40"/>
      <c r="L47" s="40"/>
      <c r="M47" s="40"/>
    </row>
    <row r="48" spans="1:13" ht="119.25" customHeight="1">
      <c r="A48" s="41" t="s">
        <v>540</v>
      </c>
      <c r="B48" s="6" t="s">
        <v>419</v>
      </c>
      <c r="C48" s="42" t="s">
        <v>541</v>
      </c>
      <c r="D48" s="31" t="s">
        <v>496</v>
      </c>
      <c r="E48" s="25" t="s">
        <v>539</v>
      </c>
      <c r="F48" s="25" t="s">
        <v>539</v>
      </c>
      <c r="G48" s="37">
        <v>7662.48</v>
      </c>
      <c r="H48" s="34" t="s">
        <v>498</v>
      </c>
      <c r="I48" s="34" t="s">
        <v>498</v>
      </c>
      <c r="J48" s="44" t="s">
        <v>498</v>
      </c>
      <c r="K48" s="40"/>
      <c r="L48" s="40"/>
      <c r="M48" s="40"/>
    </row>
    <row r="49" spans="1:13" ht="84.75" customHeight="1">
      <c r="A49" s="41" t="s">
        <v>542</v>
      </c>
      <c r="B49" s="6" t="s">
        <v>419</v>
      </c>
      <c r="C49" s="42" t="s">
        <v>543</v>
      </c>
      <c r="D49" s="31" t="s">
        <v>496</v>
      </c>
      <c r="E49" s="31" t="s">
        <v>529</v>
      </c>
      <c r="F49" s="31" t="s">
        <v>529</v>
      </c>
      <c r="G49" s="37">
        <v>1400</v>
      </c>
      <c r="H49" s="38">
        <v>41610</v>
      </c>
      <c r="I49" s="38">
        <v>41610</v>
      </c>
      <c r="J49" s="37">
        <v>1400</v>
      </c>
      <c r="K49" s="40"/>
      <c r="L49" s="40"/>
      <c r="M49" s="40"/>
    </row>
    <row r="50" spans="1:13" ht="78.75" customHeight="1">
      <c r="A50" s="41" t="s">
        <v>544</v>
      </c>
      <c r="B50" s="6" t="s">
        <v>419</v>
      </c>
      <c r="C50" s="42" t="s">
        <v>0</v>
      </c>
      <c r="D50" s="31" t="s">
        <v>496</v>
      </c>
      <c r="E50" s="31" t="s">
        <v>509</v>
      </c>
      <c r="F50" s="31" t="s">
        <v>509</v>
      </c>
      <c r="G50" s="37">
        <f>28386+1000</f>
        <v>29386</v>
      </c>
      <c r="H50" s="38">
        <v>41414</v>
      </c>
      <c r="I50" s="38">
        <v>41554</v>
      </c>
      <c r="J50" s="39">
        <v>28693.3</v>
      </c>
      <c r="K50" s="40"/>
      <c r="L50" s="40"/>
      <c r="M50" s="40"/>
    </row>
    <row r="51" spans="1:13" ht="81" customHeight="1">
      <c r="A51" s="41" t="s">
        <v>1</v>
      </c>
      <c r="B51" s="6" t="s">
        <v>419</v>
      </c>
      <c r="C51" s="42" t="s">
        <v>2</v>
      </c>
      <c r="D51" s="31" t="s">
        <v>496</v>
      </c>
      <c r="E51" s="25" t="s">
        <v>3</v>
      </c>
      <c r="F51" s="25" t="s">
        <v>3</v>
      </c>
      <c r="G51" s="37">
        <f>16967+800</f>
        <v>17767</v>
      </c>
      <c r="H51" s="38">
        <v>41604</v>
      </c>
      <c r="I51" s="38">
        <v>41618</v>
      </c>
      <c r="J51" s="39">
        <f>19508.6+800</f>
        <v>20308.6</v>
      </c>
      <c r="K51" s="40"/>
      <c r="L51" s="40"/>
      <c r="M51" s="40"/>
    </row>
    <row r="52" spans="1:13" ht="66.75" customHeight="1">
      <c r="A52" s="35" t="s">
        <v>4</v>
      </c>
      <c r="B52" s="6" t="s">
        <v>419</v>
      </c>
      <c r="C52" s="36" t="s">
        <v>5</v>
      </c>
      <c r="D52" s="31" t="s">
        <v>496</v>
      </c>
      <c r="E52" s="31" t="s">
        <v>509</v>
      </c>
      <c r="F52" s="31" t="s">
        <v>509</v>
      </c>
      <c r="G52" s="39">
        <v>4124.69</v>
      </c>
      <c r="H52" s="38">
        <v>41533</v>
      </c>
      <c r="I52" s="38">
        <v>41555</v>
      </c>
      <c r="J52" s="39">
        <v>4124.69</v>
      </c>
      <c r="K52" s="40"/>
      <c r="L52" s="40"/>
      <c r="M52" s="40"/>
    </row>
    <row r="53" spans="1:13" ht="35.25" customHeight="1">
      <c r="A53" s="150" t="s">
        <v>6</v>
      </c>
      <c r="B53" s="151"/>
      <c r="C53" s="151"/>
      <c r="D53" s="151"/>
      <c r="E53" s="151"/>
      <c r="F53" s="151"/>
      <c r="G53" s="151"/>
      <c r="H53" s="151"/>
      <c r="I53" s="151"/>
      <c r="J53" s="152"/>
      <c r="K53" s="40"/>
      <c r="L53" s="40"/>
      <c r="M53" s="40"/>
    </row>
    <row r="54" spans="1:10" ht="74.25" customHeight="1">
      <c r="A54" s="47">
        <v>4838152953</v>
      </c>
      <c r="B54" s="6" t="s">
        <v>419</v>
      </c>
      <c r="C54" s="7" t="s">
        <v>7</v>
      </c>
      <c r="D54" s="6" t="s">
        <v>434</v>
      </c>
      <c r="E54" s="7" t="s">
        <v>8</v>
      </c>
      <c r="F54" s="7" t="s">
        <v>8</v>
      </c>
      <c r="G54" s="8">
        <v>22500</v>
      </c>
      <c r="H54" s="48">
        <v>41276</v>
      </c>
      <c r="I54" s="9">
        <v>41639</v>
      </c>
      <c r="J54" s="49">
        <v>22215</v>
      </c>
    </row>
    <row r="55" spans="1:10" ht="56.25" customHeight="1">
      <c r="A55" s="47" t="s">
        <v>9</v>
      </c>
      <c r="B55" s="6" t="s">
        <v>419</v>
      </c>
      <c r="C55" s="7" t="s">
        <v>10</v>
      </c>
      <c r="D55" s="6" t="s">
        <v>434</v>
      </c>
      <c r="E55" s="7" t="s">
        <v>11</v>
      </c>
      <c r="F55" s="7" t="s">
        <v>11</v>
      </c>
      <c r="G55" s="8">
        <v>20398</v>
      </c>
      <c r="H55" s="48"/>
      <c r="I55" s="9">
        <v>41334</v>
      </c>
      <c r="J55" s="12">
        <v>20398</v>
      </c>
    </row>
    <row r="56" spans="1:10" ht="69.75" customHeight="1">
      <c r="A56" s="47" t="s">
        <v>12</v>
      </c>
      <c r="B56" s="6" t="s">
        <v>419</v>
      </c>
      <c r="C56" s="14" t="s">
        <v>13</v>
      </c>
      <c r="D56" s="50" t="s">
        <v>434</v>
      </c>
      <c r="E56" s="7" t="s">
        <v>14</v>
      </c>
      <c r="F56" s="7" t="s">
        <v>14</v>
      </c>
      <c r="G56" s="8">
        <v>2096</v>
      </c>
      <c r="H56" s="48"/>
      <c r="I56" s="9">
        <v>41365</v>
      </c>
      <c r="J56" s="12">
        <v>2096</v>
      </c>
    </row>
    <row r="57" spans="1:10" ht="83.25" customHeight="1">
      <c r="A57" s="47" t="s">
        <v>15</v>
      </c>
      <c r="B57" s="6" t="s">
        <v>419</v>
      </c>
      <c r="C57" s="14" t="s">
        <v>16</v>
      </c>
      <c r="D57" s="51" t="s">
        <v>17</v>
      </c>
      <c r="E57" s="7" t="s">
        <v>18</v>
      </c>
      <c r="F57" s="7" t="s">
        <v>19</v>
      </c>
      <c r="G57" s="8">
        <v>2050</v>
      </c>
      <c r="H57" s="48">
        <v>41409</v>
      </c>
      <c r="I57" s="10">
        <v>41425</v>
      </c>
      <c r="J57" s="12">
        <v>2050</v>
      </c>
    </row>
    <row r="58" spans="1:10" ht="59.25" customHeight="1">
      <c r="A58" s="22" t="s">
        <v>20</v>
      </c>
      <c r="B58" s="6" t="s">
        <v>419</v>
      </c>
      <c r="C58" s="18" t="s">
        <v>21</v>
      </c>
      <c r="D58" s="19" t="s">
        <v>434</v>
      </c>
      <c r="E58" s="7" t="s">
        <v>8</v>
      </c>
      <c r="F58" s="7" t="s">
        <v>8</v>
      </c>
      <c r="G58" s="12">
        <v>10000</v>
      </c>
      <c r="H58" s="52">
        <v>41609</v>
      </c>
      <c r="I58" s="10">
        <v>41628</v>
      </c>
      <c r="J58" s="12">
        <v>10000</v>
      </c>
    </row>
    <row r="59" spans="1:10" ht="83.25" customHeight="1">
      <c r="A59" s="22">
        <v>5148729195</v>
      </c>
      <c r="B59" s="6" t="s">
        <v>419</v>
      </c>
      <c r="C59" s="53" t="s">
        <v>22</v>
      </c>
      <c r="D59" s="19" t="s">
        <v>454</v>
      </c>
      <c r="E59" s="7" t="s">
        <v>23</v>
      </c>
      <c r="F59" s="7" t="s">
        <v>8</v>
      </c>
      <c r="G59" s="23">
        <v>16280</v>
      </c>
      <c r="H59" s="54">
        <v>41436</v>
      </c>
      <c r="I59" s="10">
        <v>41453</v>
      </c>
      <c r="J59" s="12">
        <v>17179</v>
      </c>
    </row>
    <row r="60" spans="1:10" ht="57" customHeight="1">
      <c r="A60" s="22" t="s">
        <v>24</v>
      </c>
      <c r="B60" s="6" t="s">
        <v>419</v>
      </c>
      <c r="C60" s="53" t="s">
        <v>25</v>
      </c>
      <c r="D60" s="19" t="s">
        <v>434</v>
      </c>
      <c r="E60" s="7" t="s">
        <v>8</v>
      </c>
      <c r="F60" s="7" t="s">
        <v>8</v>
      </c>
      <c r="G60" s="55">
        <v>9375</v>
      </c>
      <c r="H60" s="10">
        <v>41661</v>
      </c>
      <c r="I60" s="10">
        <v>41790</v>
      </c>
      <c r="J60" s="56"/>
    </row>
    <row r="61" spans="1:10" ht="94.5" customHeight="1">
      <c r="A61" s="22">
        <v>4929624669</v>
      </c>
      <c r="B61" s="6" t="s">
        <v>419</v>
      </c>
      <c r="C61" s="53" t="s">
        <v>26</v>
      </c>
      <c r="D61" s="19" t="s">
        <v>27</v>
      </c>
      <c r="E61" s="7" t="s">
        <v>28</v>
      </c>
      <c r="F61" s="7" t="s">
        <v>28</v>
      </c>
      <c r="G61" s="57">
        <v>980000</v>
      </c>
      <c r="H61" s="58">
        <v>41275</v>
      </c>
      <c r="I61" s="10">
        <v>42004</v>
      </c>
      <c r="J61" s="59">
        <v>367500</v>
      </c>
    </row>
    <row r="62" spans="1:10" ht="30.75" customHeight="1">
      <c r="A62" s="153" t="s">
        <v>29</v>
      </c>
      <c r="B62" s="145"/>
      <c r="C62" s="145"/>
      <c r="D62" s="145"/>
      <c r="E62" s="145"/>
      <c r="F62" s="145"/>
      <c r="G62" s="145"/>
      <c r="H62" s="145"/>
      <c r="I62" s="145"/>
      <c r="J62" s="146"/>
    </row>
    <row r="63" spans="1:10" ht="61.5" customHeight="1">
      <c r="A63" s="13" t="s">
        <v>30</v>
      </c>
      <c r="B63" s="6" t="s">
        <v>419</v>
      </c>
      <c r="C63" s="6" t="s">
        <v>31</v>
      </c>
      <c r="D63" s="6" t="s">
        <v>32</v>
      </c>
      <c r="E63" s="6" t="s">
        <v>33</v>
      </c>
      <c r="F63" s="6" t="s">
        <v>33</v>
      </c>
      <c r="G63" s="8">
        <v>24500</v>
      </c>
      <c r="H63" s="60">
        <v>41481</v>
      </c>
      <c r="I63" s="60">
        <v>41698</v>
      </c>
      <c r="J63" s="11"/>
    </row>
    <row r="64" spans="1:10" ht="156" customHeight="1">
      <c r="A64" s="13" t="s">
        <v>34</v>
      </c>
      <c r="B64" s="6" t="s">
        <v>419</v>
      </c>
      <c r="C64" s="7" t="s">
        <v>35</v>
      </c>
      <c r="D64" s="6" t="s">
        <v>32</v>
      </c>
      <c r="E64" s="6" t="s">
        <v>36</v>
      </c>
      <c r="F64" s="6" t="s">
        <v>36</v>
      </c>
      <c r="G64" s="8">
        <v>15850</v>
      </c>
      <c r="H64" s="48">
        <v>41436</v>
      </c>
      <c r="I64" s="9">
        <v>41558</v>
      </c>
      <c r="J64" s="12">
        <v>17825</v>
      </c>
    </row>
    <row r="65" spans="1:10" ht="123" customHeight="1">
      <c r="A65" s="13" t="s">
        <v>37</v>
      </c>
      <c r="B65" s="6" t="s">
        <v>419</v>
      </c>
      <c r="C65" s="61" t="s">
        <v>38</v>
      </c>
      <c r="D65" s="6" t="s">
        <v>32</v>
      </c>
      <c r="E65" s="6" t="s">
        <v>39</v>
      </c>
      <c r="F65" s="6" t="s">
        <v>39</v>
      </c>
      <c r="G65" s="8">
        <v>3054.5</v>
      </c>
      <c r="H65" s="48">
        <v>41408</v>
      </c>
      <c r="I65" s="9">
        <v>41437</v>
      </c>
      <c r="J65" s="12">
        <v>3054.5</v>
      </c>
    </row>
    <row r="66" spans="1:10" ht="82.5" customHeight="1">
      <c r="A66" s="13" t="s">
        <v>40</v>
      </c>
      <c r="B66" s="6" t="s">
        <v>419</v>
      </c>
      <c r="C66" s="61" t="s">
        <v>41</v>
      </c>
      <c r="D66" s="6" t="s">
        <v>32</v>
      </c>
      <c r="E66" s="6" t="s">
        <v>42</v>
      </c>
      <c r="F66" s="6" t="s">
        <v>42</v>
      </c>
      <c r="G66" s="8">
        <v>7449.6</v>
      </c>
      <c r="H66" s="48">
        <v>41381</v>
      </c>
      <c r="I66" s="10">
        <v>41396</v>
      </c>
      <c r="J66" s="12">
        <v>7449.6</v>
      </c>
    </row>
    <row r="67" spans="1:10" ht="87.75" customHeight="1">
      <c r="A67" s="17" t="s">
        <v>43</v>
      </c>
      <c r="B67" s="6" t="s">
        <v>419</v>
      </c>
      <c r="C67" s="62" t="s">
        <v>44</v>
      </c>
      <c r="D67" s="6" t="s">
        <v>32</v>
      </c>
      <c r="E67" s="6" t="s">
        <v>45</v>
      </c>
      <c r="F67" s="6" t="s">
        <v>45</v>
      </c>
      <c r="G67" s="63">
        <v>89000</v>
      </c>
      <c r="H67" s="48">
        <v>41332</v>
      </c>
      <c r="I67" s="10">
        <v>42004</v>
      </c>
      <c r="J67" s="12"/>
    </row>
    <row r="68" spans="1:10" ht="99.75" customHeight="1">
      <c r="A68" s="17" t="s">
        <v>46</v>
      </c>
      <c r="B68" s="6" t="s">
        <v>419</v>
      </c>
      <c r="C68" s="62" t="s">
        <v>47</v>
      </c>
      <c r="D68" s="6" t="s">
        <v>32</v>
      </c>
      <c r="E68" s="6" t="s">
        <v>45</v>
      </c>
      <c r="F68" s="6" t="s">
        <v>45</v>
      </c>
      <c r="G68" s="63">
        <v>125000</v>
      </c>
      <c r="H68" s="48">
        <v>41332</v>
      </c>
      <c r="I68" s="10">
        <v>42004</v>
      </c>
      <c r="J68" s="12"/>
    </row>
    <row r="69" spans="1:10" ht="126.75" customHeight="1">
      <c r="A69" s="17" t="s">
        <v>48</v>
      </c>
      <c r="B69" s="6" t="s">
        <v>419</v>
      </c>
      <c r="C69" s="62" t="s">
        <v>49</v>
      </c>
      <c r="D69" s="6" t="s">
        <v>32</v>
      </c>
      <c r="E69" s="6" t="s">
        <v>39</v>
      </c>
      <c r="F69" s="6" t="s">
        <v>39</v>
      </c>
      <c r="G69" s="63">
        <v>2600</v>
      </c>
      <c r="H69" s="10">
        <v>41297</v>
      </c>
      <c r="I69" s="10">
        <v>41409</v>
      </c>
      <c r="J69" s="56">
        <v>2832.03</v>
      </c>
    </row>
    <row r="70" spans="1:10" ht="64.5" customHeight="1">
      <c r="A70" s="17" t="s">
        <v>50</v>
      </c>
      <c r="B70" s="6" t="s">
        <v>419</v>
      </c>
      <c r="C70" s="7" t="s">
        <v>51</v>
      </c>
      <c r="D70" s="6" t="s">
        <v>32</v>
      </c>
      <c r="E70" s="6" t="s">
        <v>39</v>
      </c>
      <c r="F70" s="6" t="s">
        <v>39</v>
      </c>
      <c r="G70" s="55">
        <v>8635.9</v>
      </c>
      <c r="H70" s="58">
        <v>41618</v>
      </c>
      <c r="I70" s="10">
        <v>41820</v>
      </c>
      <c r="J70" s="59"/>
    </row>
    <row r="71" spans="1:10" ht="67.5" customHeight="1">
      <c r="A71" s="17" t="s">
        <v>52</v>
      </c>
      <c r="B71" s="6" t="s">
        <v>419</v>
      </c>
      <c r="C71" s="7" t="s">
        <v>53</v>
      </c>
      <c r="D71" s="6" t="s">
        <v>32</v>
      </c>
      <c r="E71" s="6" t="s">
        <v>45</v>
      </c>
      <c r="F71" s="6" t="s">
        <v>45</v>
      </c>
      <c r="G71" s="63">
        <v>62475</v>
      </c>
      <c r="H71" s="64">
        <v>41247</v>
      </c>
      <c r="I71" s="10">
        <v>41612</v>
      </c>
      <c r="J71" s="65">
        <v>29214.59</v>
      </c>
    </row>
    <row r="72" spans="1:10" ht="78" customHeight="1">
      <c r="A72" s="17" t="s">
        <v>54</v>
      </c>
      <c r="B72" s="6" t="s">
        <v>419</v>
      </c>
      <c r="C72" s="7" t="s">
        <v>55</v>
      </c>
      <c r="D72" s="6" t="s">
        <v>32</v>
      </c>
      <c r="E72" s="6" t="s">
        <v>56</v>
      </c>
      <c r="F72" s="6" t="s">
        <v>56</v>
      </c>
      <c r="G72" s="63">
        <v>44625</v>
      </c>
      <c r="H72" s="10">
        <v>41246</v>
      </c>
      <c r="I72" s="10">
        <v>41611</v>
      </c>
      <c r="J72" s="66">
        <v>44624.53</v>
      </c>
    </row>
    <row r="73" spans="1:10" ht="139.5" customHeight="1">
      <c r="A73" s="17" t="s">
        <v>57</v>
      </c>
      <c r="B73" s="6" t="s">
        <v>419</v>
      </c>
      <c r="C73" s="7" t="s">
        <v>58</v>
      </c>
      <c r="D73" s="6" t="s">
        <v>32</v>
      </c>
      <c r="E73" s="6" t="s">
        <v>39</v>
      </c>
      <c r="F73" s="6" t="s">
        <v>39</v>
      </c>
      <c r="G73" s="63">
        <v>13639.08</v>
      </c>
      <c r="H73" s="10">
        <v>41610</v>
      </c>
      <c r="I73" s="10">
        <v>41641</v>
      </c>
      <c r="J73" s="67"/>
    </row>
    <row r="74" spans="1:10" ht="80.25" customHeight="1">
      <c r="A74" s="17" t="s">
        <v>59</v>
      </c>
      <c r="B74" s="6" t="s">
        <v>419</v>
      </c>
      <c r="C74" s="62" t="s">
        <v>60</v>
      </c>
      <c r="D74" s="6" t="s">
        <v>32</v>
      </c>
      <c r="E74" s="6" t="s">
        <v>61</v>
      </c>
      <c r="F74" s="6" t="s">
        <v>61</v>
      </c>
      <c r="G74" s="63">
        <v>2993.54</v>
      </c>
      <c r="H74" s="10">
        <v>41610</v>
      </c>
      <c r="I74" s="10">
        <v>41294</v>
      </c>
      <c r="J74" s="67"/>
    </row>
    <row r="75" spans="1:10" ht="77.25" customHeight="1">
      <c r="A75" s="17" t="s">
        <v>62</v>
      </c>
      <c r="B75" s="6" t="s">
        <v>419</v>
      </c>
      <c r="C75" s="62" t="s">
        <v>63</v>
      </c>
      <c r="D75" s="6" t="s">
        <v>32</v>
      </c>
      <c r="E75" s="6" t="s">
        <v>64</v>
      </c>
      <c r="F75" s="6" t="s">
        <v>64</v>
      </c>
      <c r="G75" s="63">
        <v>990</v>
      </c>
      <c r="H75" s="10">
        <v>41429</v>
      </c>
      <c r="I75" s="10">
        <v>41459</v>
      </c>
      <c r="J75" s="68">
        <v>990</v>
      </c>
    </row>
    <row r="76" spans="1:10" ht="33" customHeight="1">
      <c r="A76" s="153" t="s">
        <v>65</v>
      </c>
      <c r="B76" s="145"/>
      <c r="C76" s="145"/>
      <c r="D76" s="145"/>
      <c r="E76" s="145"/>
      <c r="F76" s="145"/>
      <c r="G76" s="145"/>
      <c r="H76" s="145"/>
      <c r="I76" s="145"/>
      <c r="J76" s="146"/>
    </row>
    <row r="77" spans="1:10" ht="53.25" customHeight="1">
      <c r="A77" s="69">
        <v>5574492851</v>
      </c>
      <c r="B77" s="6" t="s">
        <v>419</v>
      </c>
      <c r="C77" s="7" t="s">
        <v>66</v>
      </c>
      <c r="D77" s="6" t="s">
        <v>434</v>
      </c>
      <c r="E77" s="7" t="s">
        <v>67</v>
      </c>
      <c r="F77" s="7" t="s">
        <v>67</v>
      </c>
      <c r="G77" s="8">
        <v>10000</v>
      </c>
      <c r="H77" s="48">
        <v>41299</v>
      </c>
      <c r="I77" s="9"/>
      <c r="J77" s="49">
        <v>0</v>
      </c>
    </row>
    <row r="78" spans="1:10" ht="58.5" customHeight="1">
      <c r="A78" s="13">
        <v>5574527534</v>
      </c>
      <c r="B78" s="6" t="s">
        <v>419</v>
      </c>
      <c r="C78" s="7" t="s">
        <v>68</v>
      </c>
      <c r="D78" s="6" t="s">
        <v>434</v>
      </c>
      <c r="E78" s="7" t="s">
        <v>69</v>
      </c>
      <c r="F78" s="7" t="s">
        <v>69</v>
      </c>
      <c r="G78" s="8">
        <v>18000</v>
      </c>
      <c r="H78" s="48">
        <v>41318</v>
      </c>
      <c r="I78" s="9"/>
      <c r="J78" s="49">
        <v>0</v>
      </c>
    </row>
    <row r="79" spans="1:10" ht="44.25" customHeight="1">
      <c r="A79" s="13" t="s">
        <v>70</v>
      </c>
      <c r="B79" s="6" t="s">
        <v>419</v>
      </c>
      <c r="C79" s="7" t="s">
        <v>71</v>
      </c>
      <c r="D79" s="6" t="s">
        <v>434</v>
      </c>
      <c r="E79" s="7" t="s">
        <v>72</v>
      </c>
      <c r="F79" s="7" t="s">
        <v>72</v>
      </c>
      <c r="G79" s="8">
        <v>26174.72</v>
      </c>
      <c r="H79" s="48">
        <v>41474</v>
      </c>
      <c r="I79" s="9"/>
      <c r="J79" s="49">
        <v>0</v>
      </c>
    </row>
    <row r="80" spans="1:10" ht="60" customHeight="1">
      <c r="A80" s="13" t="s">
        <v>73</v>
      </c>
      <c r="B80" s="6" t="s">
        <v>419</v>
      </c>
      <c r="C80" s="14" t="s">
        <v>74</v>
      </c>
      <c r="D80" s="51" t="s">
        <v>434</v>
      </c>
      <c r="E80" s="7" t="s">
        <v>75</v>
      </c>
      <c r="F80" s="7" t="s">
        <v>75</v>
      </c>
      <c r="G80" s="8">
        <v>10000</v>
      </c>
      <c r="H80" s="48">
        <v>41438</v>
      </c>
      <c r="I80" s="10"/>
      <c r="J80" s="49">
        <v>0</v>
      </c>
    </row>
    <row r="81" spans="1:10" ht="59.25" customHeight="1">
      <c r="A81" s="17" t="s">
        <v>76</v>
      </c>
      <c r="B81" s="6" t="s">
        <v>419</v>
      </c>
      <c r="C81" s="18" t="s">
        <v>77</v>
      </c>
      <c r="D81" s="19" t="s">
        <v>434</v>
      </c>
      <c r="E81" s="7" t="s">
        <v>78</v>
      </c>
      <c r="F81" s="7" t="s">
        <v>78</v>
      </c>
      <c r="G81" s="12">
        <v>29900</v>
      </c>
      <c r="H81" s="58">
        <v>41618</v>
      </c>
      <c r="I81" s="10"/>
      <c r="J81" s="49">
        <v>0</v>
      </c>
    </row>
    <row r="82" spans="1:10" ht="37.5" customHeight="1">
      <c r="A82" s="153" t="s">
        <v>231</v>
      </c>
      <c r="B82" s="145"/>
      <c r="C82" s="145"/>
      <c r="D82" s="145"/>
      <c r="E82" s="145"/>
      <c r="F82" s="145"/>
      <c r="G82" s="145"/>
      <c r="H82" s="145"/>
      <c r="I82" s="145"/>
      <c r="J82" s="146"/>
    </row>
    <row r="83" spans="1:11" s="67" customFormat="1" ht="129" customHeight="1">
      <c r="A83" s="70" t="s">
        <v>79</v>
      </c>
      <c r="B83" s="6" t="s">
        <v>419</v>
      </c>
      <c r="C83" s="71" t="s">
        <v>80</v>
      </c>
      <c r="D83" s="70" t="s">
        <v>81</v>
      </c>
      <c r="E83" s="71" t="s">
        <v>82</v>
      </c>
      <c r="F83" s="72" t="s">
        <v>83</v>
      </c>
      <c r="G83" s="73" t="s">
        <v>84</v>
      </c>
      <c r="H83" s="74"/>
      <c r="I83" s="74"/>
      <c r="J83" s="75"/>
      <c r="K83" s="73"/>
    </row>
    <row r="84" spans="1:11" s="67" customFormat="1" ht="122.25" customHeight="1">
      <c r="A84" s="75" t="s">
        <v>85</v>
      </c>
      <c r="B84" s="6" t="s">
        <v>419</v>
      </c>
      <c r="C84" s="72" t="s">
        <v>86</v>
      </c>
      <c r="D84" s="71" t="s">
        <v>81</v>
      </c>
      <c r="E84" s="71" t="s">
        <v>87</v>
      </c>
      <c r="F84" s="72" t="s">
        <v>88</v>
      </c>
      <c r="G84" s="76">
        <v>44590</v>
      </c>
      <c r="H84" s="77"/>
      <c r="I84" s="78"/>
      <c r="J84" s="75"/>
      <c r="K84" s="73"/>
    </row>
    <row r="85" spans="1:11" s="67" customFormat="1" ht="120" customHeight="1">
      <c r="A85" s="70" t="s">
        <v>89</v>
      </c>
      <c r="B85" s="6" t="s">
        <v>419</v>
      </c>
      <c r="C85" s="71" t="s">
        <v>90</v>
      </c>
      <c r="D85" s="71" t="s">
        <v>81</v>
      </c>
      <c r="E85" s="71" t="s">
        <v>91</v>
      </c>
      <c r="F85" s="72" t="s">
        <v>92</v>
      </c>
      <c r="G85" s="76" t="s">
        <v>93</v>
      </c>
      <c r="H85" s="77"/>
      <c r="I85" s="78"/>
      <c r="J85" s="75"/>
      <c r="K85" s="73"/>
    </row>
    <row r="86" spans="1:11" s="67" customFormat="1" ht="110.25" customHeight="1">
      <c r="A86" s="70">
        <v>5113771154</v>
      </c>
      <c r="B86" s="6" t="s">
        <v>419</v>
      </c>
      <c r="C86" s="71" t="s">
        <v>94</v>
      </c>
      <c r="D86" s="79" t="s">
        <v>81</v>
      </c>
      <c r="E86" s="71" t="s">
        <v>95</v>
      </c>
      <c r="F86" s="72" t="s">
        <v>96</v>
      </c>
      <c r="G86" s="76" t="s">
        <v>97</v>
      </c>
      <c r="H86" s="77"/>
      <c r="I86" s="78"/>
      <c r="J86" s="75"/>
      <c r="K86" s="73"/>
    </row>
    <row r="87" spans="1:11" s="67" customFormat="1" ht="114" customHeight="1">
      <c r="A87" s="70" t="s">
        <v>98</v>
      </c>
      <c r="B87" s="6" t="s">
        <v>419</v>
      </c>
      <c r="C87" s="71" t="s">
        <v>99</v>
      </c>
      <c r="D87" s="79" t="s">
        <v>81</v>
      </c>
      <c r="E87" s="71" t="s">
        <v>100</v>
      </c>
      <c r="F87" s="72" t="s">
        <v>101</v>
      </c>
      <c r="G87" s="76">
        <v>30526.8</v>
      </c>
      <c r="H87" s="77"/>
      <c r="I87" s="78"/>
      <c r="J87" s="75"/>
      <c r="K87" s="73"/>
    </row>
    <row r="88" spans="1:11" s="67" customFormat="1" ht="111.75" customHeight="1">
      <c r="A88" s="70" t="s">
        <v>102</v>
      </c>
      <c r="B88" s="6" t="s">
        <v>419</v>
      </c>
      <c r="C88" s="71" t="s">
        <v>103</v>
      </c>
      <c r="D88" s="80" t="s">
        <v>81</v>
      </c>
      <c r="E88" s="71" t="s">
        <v>95</v>
      </c>
      <c r="F88" s="72" t="s">
        <v>104</v>
      </c>
      <c r="G88" s="76">
        <v>49543.33</v>
      </c>
      <c r="H88" s="81"/>
      <c r="I88" s="78"/>
      <c r="J88" s="75"/>
      <c r="K88" s="73"/>
    </row>
    <row r="89" spans="1:11" s="67" customFormat="1" ht="118.5" customHeight="1">
      <c r="A89" s="70" t="s">
        <v>105</v>
      </c>
      <c r="B89" s="6" t="s">
        <v>419</v>
      </c>
      <c r="C89" s="71" t="s">
        <v>106</v>
      </c>
      <c r="D89" s="80" t="s">
        <v>81</v>
      </c>
      <c r="E89" s="71" t="s">
        <v>107</v>
      </c>
      <c r="F89" s="72" t="s">
        <v>107</v>
      </c>
      <c r="G89" s="76">
        <v>79073.4</v>
      </c>
      <c r="H89" s="82"/>
      <c r="I89" s="78"/>
      <c r="J89" s="75"/>
      <c r="K89" s="73"/>
    </row>
    <row r="90" spans="1:11" s="67" customFormat="1" ht="111.75" customHeight="1">
      <c r="A90" s="70" t="s">
        <v>108</v>
      </c>
      <c r="B90" s="6" t="s">
        <v>419</v>
      </c>
      <c r="C90" s="71" t="s">
        <v>109</v>
      </c>
      <c r="D90" s="80" t="s">
        <v>81</v>
      </c>
      <c r="E90" s="71" t="s">
        <v>95</v>
      </c>
      <c r="F90" s="72" t="s">
        <v>96</v>
      </c>
      <c r="G90" s="76" t="s">
        <v>110</v>
      </c>
      <c r="H90" s="78"/>
      <c r="I90" s="78"/>
      <c r="J90" s="75"/>
      <c r="K90" s="73"/>
    </row>
    <row r="91" spans="1:11" s="67" customFormat="1" ht="150" customHeight="1">
      <c r="A91" s="70" t="s">
        <v>111</v>
      </c>
      <c r="B91" s="6" t="s">
        <v>419</v>
      </c>
      <c r="C91" s="71" t="s">
        <v>112</v>
      </c>
      <c r="D91" s="80" t="s">
        <v>81</v>
      </c>
      <c r="E91" s="71" t="s">
        <v>113</v>
      </c>
      <c r="F91" s="72" t="s">
        <v>113</v>
      </c>
      <c r="G91" s="76" t="s">
        <v>114</v>
      </c>
      <c r="H91" s="81"/>
      <c r="I91" s="78"/>
      <c r="J91" s="75"/>
      <c r="K91" s="73"/>
    </row>
    <row r="92" spans="1:11" s="67" customFormat="1" ht="99.75" customHeight="1">
      <c r="A92" s="70" t="s">
        <v>115</v>
      </c>
      <c r="B92" s="6" t="s">
        <v>419</v>
      </c>
      <c r="C92" s="71" t="s">
        <v>116</v>
      </c>
      <c r="D92" s="83" t="s">
        <v>117</v>
      </c>
      <c r="E92" s="71" t="s">
        <v>118</v>
      </c>
      <c r="F92" s="71" t="s">
        <v>118</v>
      </c>
      <c r="G92" s="76" t="s">
        <v>119</v>
      </c>
      <c r="H92" s="81">
        <v>41534</v>
      </c>
      <c r="I92" s="78">
        <v>41618</v>
      </c>
      <c r="J92" s="73">
        <v>5142.5</v>
      </c>
      <c r="K92" s="73"/>
    </row>
    <row r="93" spans="1:11" s="67" customFormat="1" ht="115.5" customHeight="1">
      <c r="A93" s="70" t="s">
        <v>120</v>
      </c>
      <c r="B93" s="6" t="s">
        <v>419</v>
      </c>
      <c r="C93" s="71" t="s">
        <v>121</v>
      </c>
      <c r="D93" s="84" t="s">
        <v>117</v>
      </c>
      <c r="E93" s="71" t="s">
        <v>122</v>
      </c>
      <c r="F93" s="71" t="s">
        <v>123</v>
      </c>
      <c r="G93" s="76" t="s">
        <v>124</v>
      </c>
      <c r="H93" s="78">
        <v>41218</v>
      </c>
      <c r="I93" s="78">
        <v>41241</v>
      </c>
      <c r="J93" s="73">
        <v>7222.4</v>
      </c>
      <c r="K93" s="73"/>
    </row>
    <row r="94" spans="1:11" s="67" customFormat="1" ht="90" customHeight="1">
      <c r="A94" s="70" t="s">
        <v>125</v>
      </c>
      <c r="B94" s="6" t="s">
        <v>419</v>
      </c>
      <c r="C94" s="71" t="s">
        <v>126</v>
      </c>
      <c r="D94" s="71" t="s">
        <v>117</v>
      </c>
      <c r="E94" s="71" t="s">
        <v>127</v>
      </c>
      <c r="F94" s="71" t="s">
        <v>127</v>
      </c>
      <c r="G94" s="76">
        <v>12584</v>
      </c>
      <c r="H94" s="78">
        <v>40969</v>
      </c>
      <c r="I94" s="78"/>
      <c r="J94" s="70"/>
      <c r="K94" s="73"/>
    </row>
    <row r="95" spans="1:11" s="67" customFormat="1" ht="92.25" customHeight="1">
      <c r="A95" s="70" t="s">
        <v>128</v>
      </c>
      <c r="B95" s="6" t="s">
        <v>419</v>
      </c>
      <c r="C95" s="71" t="s">
        <v>129</v>
      </c>
      <c r="D95" s="71" t="s">
        <v>117</v>
      </c>
      <c r="E95" s="71" t="s">
        <v>130</v>
      </c>
      <c r="F95" s="71" t="s">
        <v>131</v>
      </c>
      <c r="G95" s="76">
        <v>716.32</v>
      </c>
      <c r="H95" s="78">
        <v>41338</v>
      </c>
      <c r="I95" s="78">
        <v>41593</v>
      </c>
      <c r="J95" s="73">
        <v>716.32</v>
      </c>
      <c r="K95" s="73"/>
    </row>
    <row r="96" spans="1:11" s="67" customFormat="1" ht="92.25" customHeight="1">
      <c r="A96" s="70" t="s">
        <v>132</v>
      </c>
      <c r="B96" s="6" t="s">
        <v>419</v>
      </c>
      <c r="C96" s="71" t="s">
        <v>133</v>
      </c>
      <c r="D96" s="71" t="s">
        <v>81</v>
      </c>
      <c r="E96" s="71" t="s">
        <v>134</v>
      </c>
      <c r="F96" s="71" t="s">
        <v>135</v>
      </c>
      <c r="G96" s="76">
        <v>4598</v>
      </c>
      <c r="H96" s="78">
        <v>41338</v>
      </c>
      <c r="I96" s="78">
        <v>41660</v>
      </c>
      <c r="J96" s="73">
        <v>4598</v>
      </c>
      <c r="K96" s="73"/>
    </row>
    <row r="97" spans="1:11" s="67" customFormat="1" ht="96" customHeight="1">
      <c r="A97" s="70" t="s">
        <v>136</v>
      </c>
      <c r="B97" s="6" t="s">
        <v>419</v>
      </c>
      <c r="C97" s="71" t="s">
        <v>137</v>
      </c>
      <c r="D97" s="70" t="s">
        <v>138</v>
      </c>
      <c r="E97" s="71" t="s">
        <v>139</v>
      </c>
      <c r="F97" s="71" t="s">
        <v>140</v>
      </c>
      <c r="G97" s="76">
        <v>43600</v>
      </c>
      <c r="H97" s="78">
        <v>41345</v>
      </c>
      <c r="I97" s="78">
        <v>41459</v>
      </c>
      <c r="J97" s="73">
        <v>42632.66</v>
      </c>
      <c r="K97" s="73"/>
    </row>
    <row r="98" spans="1:11" s="67" customFormat="1" ht="102" customHeight="1">
      <c r="A98" s="70" t="s">
        <v>141</v>
      </c>
      <c r="B98" s="6" t="s">
        <v>419</v>
      </c>
      <c r="C98" s="71" t="s">
        <v>142</v>
      </c>
      <c r="D98" s="70" t="s">
        <v>138</v>
      </c>
      <c r="E98" s="71" t="s">
        <v>143</v>
      </c>
      <c r="F98" s="71" t="s">
        <v>144</v>
      </c>
      <c r="G98" s="76">
        <v>49077.6</v>
      </c>
      <c r="H98" s="78"/>
      <c r="I98" s="78"/>
      <c r="J98" s="70"/>
      <c r="K98" s="73"/>
    </row>
    <row r="99" spans="1:11" s="67" customFormat="1" ht="118.5" customHeight="1">
      <c r="A99" s="70">
        <v>5255080533</v>
      </c>
      <c r="B99" s="6" t="s">
        <v>419</v>
      </c>
      <c r="C99" s="71" t="s">
        <v>145</v>
      </c>
      <c r="D99" s="70" t="s">
        <v>138</v>
      </c>
      <c r="E99" s="71" t="s">
        <v>146</v>
      </c>
      <c r="F99" s="71" t="s">
        <v>147</v>
      </c>
      <c r="G99" s="76">
        <v>5808</v>
      </c>
      <c r="H99" s="78">
        <v>41352</v>
      </c>
      <c r="I99" s="78">
        <v>41408</v>
      </c>
      <c r="J99" s="73">
        <v>5808</v>
      </c>
      <c r="K99" s="73"/>
    </row>
    <row r="100" spans="1:11" s="67" customFormat="1" ht="99" customHeight="1">
      <c r="A100" s="70">
        <v>3644976957</v>
      </c>
      <c r="B100" s="6" t="s">
        <v>419</v>
      </c>
      <c r="C100" s="71" t="s">
        <v>148</v>
      </c>
      <c r="D100" s="70" t="s">
        <v>138</v>
      </c>
      <c r="E100" s="71" t="s">
        <v>149</v>
      </c>
      <c r="F100" s="71" t="s">
        <v>150</v>
      </c>
      <c r="G100" s="76">
        <v>43550</v>
      </c>
      <c r="H100" s="78">
        <v>41361</v>
      </c>
      <c r="I100" s="78">
        <v>41459</v>
      </c>
      <c r="J100" s="73">
        <v>42633.33</v>
      </c>
      <c r="K100" s="73"/>
    </row>
    <row r="101" spans="1:11" s="67" customFormat="1" ht="102.75" customHeight="1">
      <c r="A101" s="70" t="s">
        <v>151</v>
      </c>
      <c r="B101" s="6" t="s">
        <v>419</v>
      </c>
      <c r="C101" s="71" t="s">
        <v>152</v>
      </c>
      <c r="D101" s="70" t="s">
        <v>81</v>
      </c>
      <c r="E101" s="71" t="s">
        <v>153</v>
      </c>
      <c r="F101" s="71" t="s">
        <v>154</v>
      </c>
      <c r="G101" s="76">
        <v>10000</v>
      </c>
      <c r="H101" s="78">
        <v>41394</v>
      </c>
      <c r="I101" s="78"/>
      <c r="J101" s="70"/>
      <c r="K101" s="73"/>
    </row>
    <row r="102" spans="1:11" s="67" customFormat="1" ht="95.25" customHeight="1">
      <c r="A102" s="70" t="s">
        <v>132</v>
      </c>
      <c r="B102" s="6" t="s">
        <v>419</v>
      </c>
      <c r="C102" s="71" t="s">
        <v>155</v>
      </c>
      <c r="D102" s="70" t="s">
        <v>138</v>
      </c>
      <c r="E102" s="71" t="s">
        <v>156</v>
      </c>
      <c r="F102" s="71" t="s">
        <v>156</v>
      </c>
      <c r="G102" s="76">
        <v>8700</v>
      </c>
      <c r="H102" s="78">
        <v>41408</v>
      </c>
      <c r="I102" s="78">
        <v>41612</v>
      </c>
      <c r="J102" s="73">
        <v>3206.4</v>
      </c>
      <c r="K102" s="73"/>
    </row>
    <row r="103" spans="1:11" s="67" customFormat="1" ht="85.5" customHeight="1">
      <c r="A103" s="70" t="s">
        <v>136</v>
      </c>
      <c r="B103" s="6" t="s">
        <v>419</v>
      </c>
      <c r="C103" s="71" t="s">
        <v>157</v>
      </c>
      <c r="D103" s="70" t="s">
        <v>138</v>
      </c>
      <c r="E103" s="71" t="s">
        <v>158</v>
      </c>
      <c r="F103" s="71" t="s">
        <v>159</v>
      </c>
      <c r="G103" s="76">
        <v>17950.27</v>
      </c>
      <c r="H103" s="78">
        <v>41408</v>
      </c>
      <c r="I103" s="78">
        <v>41478</v>
      </c>
      <c r="J103" s="73">
        <v>17950.27</v>
      </c>
      <c r="K103" s="73"/>
    </row>
    <row r="104" spans="1:11" s="67" customFormat="1" ht="80.25" customHeight="1">
      <c r="A104" s="70" t="s">
        <v>160</v>
      </c>
      <c r="B104" s="6" t="s">
        <v>419</v>
      </c>
      <c r="C104" s="71" t="s">
        <v>161</v>
      </c>
      <c r="D104" s="70" t="s">
        <v>81</v>
      </c>
      <c r="E104" s="71" t="s">
        <v>162</v>
      </c>
      <c r="F104" s="71" t="s">
        <v>163</v>
      </c>
      <c r="G104" s="76">
        <v>188498.97</v>
      </c>
      <c r="H104" s="78"/>
      <c r="I104" s="78"/>
      <c r="J104" s="70"/>
      <c r="K104" s="73"/>
    </row>
    <row r="105" spans="1:11" s="67" customFormat="1" ht="92.25" customHeight="1">
      <c r="A105" s="70" t="s">
        <v>164</v>
      </c>
      <c r="B105" s="6" t="s">
        <v>419</v>
      </c>
      <c r="C105" s="71" t="s">
        <v>165</v>
      </c>
      <c r="D105" s="70" t="s">
        <v>166</v>
      </c>
      <c r="E105" s="71" t="s">
        <v>167</v>
      </c>
      <c r="F105" s="71" t="s">
        <v>167</v>
      </c>
      <c r="G105" s="76">
        <v>180000</v>
      </c>
      <c r="H105" s="78">
        <v>41445</v>
      </c>
      <c r="I105" s="78"/>
      <c r="J105" s="70"/>
      <c r="K105" s="73"/>
    </row>
    <row r="106" spans="1:11" s="67" customFormat="1" ht="60.75" customHeight="1">
      <c r="A106" s="70" t="s">
        <v>168</v>
      </c>
      <c r="B106" s="6" t="s">
        <v>419</v>
      </c>
      <c r="C106" s="71" t="s">
        <v>169</v>
      </c>
      <c r="D106" s="70" t="s">
        <v>138</v>
      </c>
      <c r="E106" s="71" t="s">
        <v>170</v>
      </c>
      <c r="F106" s="71" t="s">
        <v>171</v>
      </c>
      <c r="G106" s="76">
        <v>5585.05</v>
      </c>
      <c r="H106" s="78"/>
      <c r="I106" s="78"/>
      <c r="J106" s="70"/>
      <c r="K106" s="73"/>
    </row>
    <row r="107" spans="1:11" s="67" customFormat="1" ht="118.5" customHeight="1">
      <c r="A107" s="70" t="s">
        <v>172</v>
      </c>
      <c r="B107" s="6" t="s">
        <v>419</v>
      </c>
      <c r="C107" s="71" t="s">
        <v>173</v>
      </c>
      <c r="D107" s="70" t="s">
        <v>138</v>
      </c>
      <c r="E107" s="71" t="s">
        <v>158</v>
      </c>
      <c r="F107" s="71" t="s">
        <v>159</v>
      </c>
      <c r="G107" s="76">
        <v>23027.94</v>
      </c>
      <c r="H107" s="78">
        <v>41529</v>
      </c>
      <c r="I107" s="78">
        <v>41612</v>
      </c>
      <c r="J107" s="73">
        <v>23027.94</v>
      </c>
      <c r="K107" s="73"/>
    </row>
    <row r="108" spans="1:11" s="67" customFormat="1" ht="105.75" customHeight="1">
      <c r="A108" s="70">
        <v>5555473957</v>
      </c>
      <c r="B108" s="6" t="s">
        <v>419</v>
      </c>
      <c r="C108" s="71" t="s">
        <v>174</v>
      </c>
      <c r="D108" s="70" t="s">
        <v>138</v>
      </c>
      <c r="E108" s="71" t="s">
        <v>175</v>
      </c>
      <c r="F108" s="71" t="s">
        <v>175</v>
      </c>
      <c r="G108" s="76">
        <v>12584</v>
      </c>
      <c r="H108" s="78"/>
      <c r="I108" s="78"/>
      <c r="J108" s="70"/>
      <c r="K108" s="73"/>
    </row>
    <row r="109" spans="1:11" s="67" customFormat="1" ht="94.5" customHeight="1">
      <c r="A109" s="70" t="s">
        <v>176</v>
      </c>
      <c r="B109" s="6" t="s">
        <v>419</v>
      </c>
      <c r="C109" s="71" t="s">
        <v>235</v>
      </c>
      <c r="D109" s="70" t="s">
        <v>81</v>
      </c>
      <c r="E109" s="71" t="s">
        <v>236</v>
      </c>
      <c r="F109" s="71" t="s">
        <v>237</v>
      </c>
      <c r="G109" s="76">
        <v>5400</v>
      </c>
      <c r="H109" s="78">
        <v>41394</v>
      </c>
      <c r="I109" s="78"/>
      <c r="J109" s="75"/>
      <c r="K109" s="73"/>
    </row>
    <row r="110" spans="1:11" s="67" customFormat="1" ht="105.75" customHeight="1">
      <c r="A110" s="75" t="s">
        <v>238</v>
      </c>
      <c r="B110" s="6" t="s">
        <v>419</v>
      </c>
      <c r="C110" s="72" t="s">
        <v>239</v>
      </c>
      <c r="D110" s="75" t="s">
        <v>240</v>
      </c>
      <c r="E110" s="71" t="s">
        <v>241</v>
      </c>
      <c r="F110" s="72" t="s">
        <v>242</v>
      </c>
      <c r="G110" s="73">
        <v>8100</v>
      </c>
      <c r="H110" s="78">
        <v>41394</v>
      </c>
      <c r="I110" s="78"/>
      <c r="J110" s="75"/>
      <c r="K110" s="73"/>
    </row>
    <row r="111" spans="1:11" s="67" customFormat="1" ht="97.5" customHeight="1">
      <c r="A111" s="70" t="s">
        <v>243</v>
      </c>
      <c r="B111" s="6" t="s">
        <v>419</v>
      </c>
      <c r="C111" s="71" t="s">
        <v>244</v>
      </c>
      <c r="D111" s="70" t="s">
        <v>81</v>
      </c>
      <c r="E111" s="71" t="s">
        <v>245</v>
      </c>
      <c r="F111" s="71" t="s">
        <v>246</v>
      </c>
      <c r="G111" s="76">
        <v>22500</v>
      </c>
      <c r="H111" s="78"/>
      <c r="I111" s="78"/>
      <c r="J111" s="75"/>
      <c r="K111" s="73"/>
    </row>
    <row r="112" spans="1:11" s="67" customFormat="1" ht="102" customHeight="1">
      <c r="A112" s="70" t="s">
        <v>247</v>
      </c>
      <c r="B112" s="6" t="s">
        <v>419</v>
      </c>
      <c r="C112" s="71" t="s">
        <v>248</v>
      </c>
      <c r="D112" s="70" t="s">
        <v>81</v>
      </c>
      <c r="E112" s="71" t="s">
        <v>249</v>
      </c>
      <c r="F112" s="71" t="s">
        <v>250</v>
      </c>
      <c r="G112" s="76">
        <v>10783.8</v>
      </c>
      <c r="H112" s="78"/>
      <c r="I112" s="78"/>
      <c r="J112" s="75"/>
      <c r="K112" s="73"/>
    </row>
    <row r="113" spans="1:11" s="67" customFormat="1" ht="105" customHeight="1">
      <c r="A113" s="70" t="s">
        <v>251</v>
      </c>
      <c r="B113" s="6" t="s">
        <v>419</v>
      </c>
      <c r="C113" s="71" t="s">
        <v>252</v>
      </c>
      <c r="D113" s="70" t="s">
        <v>81</v>
      </c>
      <c r="E113" s="71" t="s">
        <v>253</v>
      </c>
      <c r="F113" s="71" t="s">
        <v>254</v>
      </c>
      <c r="G113" s="76">
        <v>17800</v>
      </c>
      <c r="H113" s="78"/>
      <c r="I113" s="78"/>
      <c r="J113" s="75"/>
      <c r="K113" s="73"/>
    </row>
    <row r="114" spans="1:11" s="67" customFormat="1" ht="99.75" customHeight="1">
      <c r="A114" s="70" t="s">
        <v>255</v>
      </c>
      <c r="B114" s="6" t="s">
        <v>419</v>
      </c>
      <c r="C114" s="71" t="s">
        <v>256</v>
      </c>
      <c r="D114" s="70" t="s">
        <v>81</v>
      </c>
      <c r="E114" s="71" t="s">
        <v>257</v>
      </c>
      <c r="F114" s="71" t="s">
        <v>258</v>
      </c>
      <c r="G114" s="76">
        <v>5000</v>
      </c>
      <c r="H114" s="78"/>
      <c r="I114" s="78"/>
      <c r="J114" s="75"/>
      <c r="K114" s="73"/>
    </row>
    <row r="115" spans="1:11" s="67" customFormat="1" ht="81.75" customHeight="1">
      <c r="A115" s="70" t="s">
        <v>259</v>
      </c>
      <c r="B115" s="6" t="s">
        <v>419</v>
      </c>
      <c r="C115" s="71" t="s">
        <v>260</v>
      </c>
      <c r="D115" s="70" t="s">
        <v>81</v>
      </c>
      <c r="E115" s="71" t="s">
        <v>261</v>
      </c>
      <c r="F115" s="71" t="s">
        <v>262</v>
      </c>
      <c r="G115" s="76">
        <v>9000</v>
      </c>
      <c r="H115" s="78"/>
      <c r="I115" s="78"/>
      <c r="J115" s="75"/>
      <c r="K115" s="73"/>
    </row>
    <row r="116" spans="1:11" s="67" customFormat="1" ht="90.75" customHeight="1">
      <c r="A116" s="70" t="s">
        <v>263</v>
      </c>
      <c r="B116" s="6" t="s">
        <v>419</v>
      </c>
      <c r="C116" s="71" t="s">
        <v>264</v>
      </c>
      <c r="D116" s="70" t="s">
        <v>81</v>
      </c>
      <c r="E116" s="71" t="s">
        <v>265</v>
      </c>
      <c r="F116" s="71" t="s">
        <v>266</v>
      </c>
      <c r="G116" s="76">
        <v>6650</v>
      </c>
      <c r="H116" s="78"/>
      <c r="I116" s="78"/>
      <c r="J116" s="75"/>
      <c r="K116" s="73"/>
    </row>
    <row r="117" spans="1:11" s="67" customFormat="1" ht="97.5" customHeight="1">
      <c r="A117" s="70" t="s">
        <v>267</v>
      </c>
      <c r="B117" s="6" t="s">
        <v>419</v>
      </c>
      <c r="C117" s="71" t="s">
        <v>268</v>
      </c>
      <c r="D117" s="70" t="s">
        <v>81</v>
      </c>
      <c r="E117" s="71" t="s">
        <v>269</v>
      </c>
      <c r="F117" s="71" t="s">
        <v>270</v>
      </c>
      <c r="G117" s="76">
        <v>32800</v>
      </c>
      <c r="H117" s="78"/>
      <c r="I117" s="78"/>
      <c r="J117" s="75"/>
      <c r="K117" s="73"/>
    </row>
    <row r="118" spans="1:11" s="67" customFormat="1" ht="99.75" customHeight="1">
      <c r="A118" s="70" t="s">
        <v>271</v>
      </c>
      <c r="B118" s="6" t="s">
        <v>419</v>
      </c>
      <c r="C118" s="71" t="s">
        <v>272</v>
      </c>
      <c r="D118" s="70" t="s">
        <v>273</v>
      </c>
      <c r="E118" s="71" t="s">
        <v>274</v>
      </c>
      <c r="F118" s="71" t="s">
        <v>275</v>
      </c>
      <c r="G118" s="76">
        <v>22080</v>
      </c>
      <c r="H118" s="78"/>
      <c r="I118" s="78"/>
      <c r="J118" s="75"/>
      <c r="K118" s="73"/>
    </row>
    <row r="119" spans="1:11" s="67" customFormat="1" ht="150" customHeight="1">
      <c r="A119" s="70" t="s">
        <v>276</v>
      </c>
      <c r="B119" s="6" t="s">
        <v>419</v>
      </c>
      <c r="C119" s="71" t="s">
        <v>277</v>
      </c>
      <c r="D119" s="70" t="s">
        <v>81</v>
      </c>
      <c r="E119" s="71" t="s">
        <v>278</v>
      </c>
      <c r="F119" s="71" t="s">
        <v>279</v>
      </c>
      <c r="G119" s="76">
        <v>14288</v>
      </c>
      <c r="H119" s="78"/>
      <c r="I119" s="78"/>
      <c r="J119" s="75"/>
      <c r="K119" s="73"/>
    </row>
    <row r="120" spans="1:11" s="67" customFormat="1" ht="103.5" customHeight="1">
      <c r="A120" s="70" t="s">
        <v>280</v>
      </c>
      <c r="B120" s="6" t="s">
        <v>419</v>
      </c>
      <c r="C120" s="71" t="s">
        <v>281</v>
      </c>
      <c r="D120" s="70" t="s">
        <v>81</v>
      </c>
      <c r="E120" s="71" t="s">
        <v>282</v>
      </c>
      <c r="F120" s="71" t="s">
        <v>283</v>
      </c>
      <c r="G120" s="76">
        <v>14388</v>
      </c>
      <c r="H120" s="78"/>
      <c r="I120" s="78"/>
      <c r="J120" s="75"/>
      <c r="K120" s="73"/>
    </row>
    <row r="121" spans="1:11" s="67" customFormat="1" ht="94.5" customHeight="1">
      <c r="A121" s="70" t="s">
        <v>284</v>
      </c>
      <c r="B121" s="6" t="s">
        <v>419</v>
      </c>
      <c r="C121" s="71" t="s">
        <v>285</v>
      </c>
      <c r="D121" s="70" t="s">
        <v>81</v>
      </c>
      <c r="E121" s="71" t="s">
        <v>286</v>
      </c>
      <c r="F121" s="71" t="s">
        <v>287</v>
      </c>
      <c r="G121" s="76">
        <v>16758</v>
      </c>
      <c r="H121" s="78"/>
      <c r="I121" s="78"/>
      <c r="J121" s="75"/>
      <c r="K121" s="85"/>
    </row>
    <row r="122" spans="1:12" s="67" customFormat="1" ht="85.5" customHeight="1">
      <c r="A122" s="70" t="s">
        <v>288</v>
      </c>
      <c r="B122" s="6" t="s">
        <v>419</v>
      </c>
      <c r="C122" s="71" t="s">
        <v>289</v>
      </c>
      <c r="D122" s="70" t="s">
        <v>81</v>
      </c>
      <c r="E122" s="71" t="s">
        <v>290</v>
      </c>
      <c r="F122" s="71" t="s">
        <v>291</v>
      </c>
      <c r="G122" s="76">
        <v>22500</v>
      </c>
      <c r="H122" s="78"/>
      <c r="I122" s="78"/>
      <c r="J122" s="75"/>
      <c r="K122" s="86"/>
      <c r="L122" s="87"/>
    </row>
    <row r="123" spans="1:12" s="67" customFormat="1" ht="99.75" customHeight="1">
      <c r="A123" s="70" t="s">
        <v>292</v>
      </c>
      <c r="B123" s="6" t="s">
        <v>419</v>
      </c>
      <c r="C123" s="71" t="s">
        <v>293</v>
      </c>
      <c r="D123" s="70" t="s">
        <v>81</v>
      </c>
      <c r="E123" s="71" t="s">
        <v>294</v>
      </c>
      <c r="F123" s="71" t="s">
        <v>295</v>
      </c>
      <c r="G123" s="76" t="s">
        <v>296</v>
      </c>
      <c r="H123" s="78"/>
      <c r="I123" s="78"/>
      <c r="J123" s="75"/>
      <c r="K123" s="86"/>
      <c r="L123" s="87"/>
    </row>
    <row r="124" spans="1:12" s="67" customFormat="1" ht="101.25" customHeight="1">
      <c r="A124" s="70" t="s">
        <v>297</v>
      </c>
      <c r="B124" s="6" t="s">
        <v>419</v>
      </c>
      <c r="C124" s="71" t="s">
        <v>298</v>
      </c>
      <c r="D124" s="70" t="s">
        <v>81</v>
      </c>
      <c r="E124" s="71" t="s">
        <v>299</v>
      </c>
      <c r="F124" s="71" t="s">
        <v>300</v>
      </c>
      <c r="G124" s="76">
        <v>26928</v>
      </c>
      <c r="H124" s="78"/>
      <c r="I124" s="78"/>
      <c r="J124" s="75"/>
      <c r="K124" s="86"/>
      <c r="L124" s="87"/>
    </row>
    <row r="125" spans="1:12" s="67" customFormat="1" ht="93.75" customHeight="1">
      <c r="A125" s="70" t="s">
        <v>301</v>
      </c>
      <c r="B125" s="6" t="s">
        <v>419</v>
      </c>
      <c r="C125" s="71" t="s">
        <v>302</v>
      </c>
      <c r="D125" s="70" t="s">
        <v>81</v>
      </c>
      <c r="E125" s="71" t="s">
        <v>303</v>
      </c>
      <c r="F125" s="71" t="s">
        <v>304</v>
      </c>
      <c r="G125" s="76">
        <v>28650</v>
      </c>
      <c r="H125" s="78"/>
      <c r="I125" s="78"/>
      <c r="J125" s="70"/>
      <c r="K125" s="86"/>
      <c r="L125" s="87"/>
    </row>
    <row r="126" spans="1:10" ht="32.25" customHeight="1">
      <c r="A126" s="153" t="s">
        <v>305</v>
      </c>
      <c r="B126" s="145"/>
      <c r="C126" s="145"/>
      <c r="D126" s="145"/>
      <c r="E126" s="145"/>
      <c r="F126" s="145"/>
      <c r="G126" s="145"/>
      <c r="H126" s="145"/>
      <c r="I126" s="145"/>
      <c r="J126" s="146"/>
    </row>
    <row r="127" spans="1:10" ht="62.25" customHeight="1">
      <c r="A127" s="13" t="s">
        <v>306</v>
      </c>
      <c r="B127" s="7" t="s">
        <v>307</v>
      </c>
      <c r="C127" s="7" t="s">
        <v>308</v>
      </c>
      <c r="D127" s="7" t="s">
        <v>496</v>
      </c>
      <c r="E127" s="7"/>
      <c r="F127" s="7" t="s">
        <v>309</v>
      </c>
      <c r="G127" s="88">
        <v>1700</v>
      </c>
      <c r="H127" s="89">
        <v>41275</v>
      </c>
      <c r="I127" s="9">
        <v>41305</v>
      </c>
      <c r="J127" s="90">
        <v>1700</v>
      </c>
    </row>
    <row r="128" spans="1:10" ht="62.25" customHeight="1">
      <c r="A128" s="13" t="s">
        <v>310</v>
      </c>
      <c r="B128" s="7" t="s">
        <v>307</v>
      </c>
      <c r="C128" s="7" t="s">
        <v>311</v>
      </c>
      <c r="D128" s="7" t="s">
        <v>496</v>
      </c>
      <c r="E128" s="7"/>
      <c r="F128" s="7" t="s">
        <v>312</v>
      </c>
      <c r="G128" s="91">
        <v>4800</v>
      </c>
      <c r="H128" s="89">
        <v>41275</v>
      </c>
      <c r="I128" s="9">
        <v>41639</v>
      </c>
      <c r="J128" s="92">
        <v>4800</v>
      </c>
    </row>
    <row r="129" spans="1:10" ht="62.25" customHeight="1">
      <c r="A129" s="13">
        <v>4915200759</v>
      </c>
      <c r="B129" s="7" t="s">
        <v>307</v>
      </c>
      <c r="C129" s="14" t="s">
        <v>313</v>
      </c>
      <c r="D129" s="93" t="s">
        <v>496</v>
      </c>
      <c r="E129" s="7"/>
      <c r="F129" s="7" t="s">
        <v>309</v>
      </c>
      <c r="G129" s="94">
        <v>8500</v>
      </c>
      <c r="H129" s="89" t="s">
        <v>314</v>
      </c>
      <c r="I129" s="9">
        <v>41455</v>
      </c>
      <c r="J129" s="13" t="s">
        <v>315</v>
      </c>
    </row>
    <row r="130" spans="1:13" s="11" customFormat="1" ht="33.75" customHeight="1">
      <c r="A130" s="153" t="s">
        <v>316</v>
      </c>
      <c r="B130" s="145"/>
      <c r="C130" s="145"/>
      <c r="D130" s="145"/>
      <c r="E130" s="145"/>
      <c r="F130" s="145"/>
      <c r="G130" s="145"/>
      <c r="H130" s="145"/>
      <c r="I130" s="145"/>
      <c r="J130" s="146"/>
      <c r="K130" s="95"/>
      <c r="L130" s="95"/>
      <c r="M130" s="95"/>
    </row>
    <row r="131" spans="1:10" ht="78" customHeight="1">
      <c r="A131" s="17">
        <v>4992145061</v>
      </c>
      <c r="B131" s="20" t="s">
        <v>317</v>
      </c>
      <c r="C131" s="7" t="s">
        <v>318</v>
      </c>
      <c r="D131" s="7" t="s">
        <v>117</v>
      </c>
      <c r="E131" s="16" t="s">
        <v>319</v>
      </c>
      <c r="F131" s="17" t="s">
        <v>319</v>
      </c>
      <c r="G131" s="63">
        <v>270</v>
      </c>
      <c r="H131" s="10">
        <v>41317</v>
      </c>
      <c r="I131" s="10">
        <v>41317</v>
      </c>
      <c r="J131" s="96">
        <v>270</v>
      </c>
    </row>
    <row r="132" spans="1:10" ht="105.75" customHeight="1">
      <c r="A132" s="17" t="s">
        <v>320</v>
      </c>
      <c r="B132" s="20" t="s">
        <v>317</v>
      </c>
      <c r="C132" s="7" t="s">
        <v>318</v>
      </c>
      <c r="D132" s="7" t="s">
        <v>117</v>
      </c>
      <c r="E132" s="7" t="s">
        <v>321</v>
      </c>
      <c r="F132" s="6" t="s">
        <v>321</v>
      </c>
      <c r="G132" s="63">
        <v>672</v>
      </c>
      <c r="H132" s="10">
        <v>41317</v>
      </c>
      <c r="I132" s="10">
        <v>41317</v>
      </c>
      <c r="J132" s="96">
        <v>672</v>
      </c>
    </row>
    <row r="133" spans="1:10" ht="105.75" customHeight="1">
      <c r="A133" s="17" t="s">
        <v>322</v>
      </c>
      <c r="B133" s="20" t="s">
        <v>317</v>
      </c>
      <c r="C133" s="7" t="s">
        <v>318</v>
      </c>
      <c r="D133" s="7" t="s">
        <v>117</v>
      </c>
      <c r="E133" s="16" t="s">
        <v>323</v>
      </c>
      <c r="F133" s="6" t="s">
        <v>323</v>
      </c>
      <c r="G133" s="63">
        <v>90</v>
      </c>
      <c r="H133" s="10">
        <v>41317</v>
      </c>
      <c r="I133" s="10">
        <v>41317</v>
      </c>
      <c r="J133" s="96">
        <v>90</v>
      </c>
    </row>
    <row r="134" spans="1:10" ht="89.25" customHeight="1">
      <c r="A134" s="13" t="s">
        <v>324</v>
      </c>
      <c r="B134" s="20" t="s">
        <v>317</v>
      </c>
      <c r="C134" s="7" t="s">
        <v>325</v>
      </c>
      <c r="D134" s="7" t="s">
        <v>117</v>
      </c>
      <c r="E134" s="7" t="s">
        <v>321</v>
      </c>
      <c r="F134" s="7" t="s">
        <v>321</v>
      </c>
      <c r="G134" s="63">
        <v>672</v>
      </c>
      <c r="H134" s="9">
        <v>41309</v>
      </c>
      <c r="I134" s="9">
        <v>41327</v>
      </c>
      <c r="J134" s="96">
        <v>672</v>
      </c>
    </row>
    <row r="135" spans="1:10" ht="89.25" customHeight="1">
      <c r="A135" s="97" t="s">
        <v>326</v>
      </c>
      <c r="B135" s="20" t="s">
        <v>317</v>
      </c>
      <c r="C135" s="7" t="s">
        <v>325</v>
      </c>
      <c r="D135" s="7" t="s">
        <v>117</v>
      </c>
      <c r="E135" s="16" t="s">
        <v>319</v>
      </c>
      <c r="F135" s="16" t="s">
        <v>319</v>
      </c>
      <c r="G135" s="98">
        <v>300</v>
      </c>
      <c r="H135" s="9">
        <v>41309</v>
      </c>
      <c r="I135" s="9">
        <v>41327</v>
      </c>
      <c r="J135" s="96">
        <v>300</v>
      </c>
    </row>
    <row r="136" spans="1:10" ht="89.25" customHeight="1">
      <c r="A136" s="13">
        <v>5004460309</v>
      </c>
      <c r="B136" s="20" t="s">
        <v>317</v>
      </c>
      <c r="C136" s="7" t="s">
        <v>325</v>
      </c>
      <c r="D136" s="7" t="s">
        <v>117</v>
      </c>
      <c r="E136" s="16" t="s">
        <v>327</v>
      </c>
      <c r="F136" s="16" t="s">
        <v>327</v>
      </c>
      <c r="G136" s="98">
        <v>90</v>
      </c>
      <c r="H136" s="9">
        <v>41309</v>
      </c>
      <c r="I136" s="9">
        <v>41327</v>
      </c>
      <c r="J136" s="96">
        <v>90</v>
      </c>
    </row>
    <row r="137" spans="1:10" ht="51" customHeight="1">
      <c r="A137" s="13" t="s">
        <v>328</v>
      </c>
      <c r="B137" s="20" t="s">
        <v>317</v>
      </c>
      <c r="C137" s="7" t="s">
        <v>329</v>
      </c>
      <c r="D137" s="7" t="s">
        <v>117</v>
      </c>
      <c r="E137" s="7" t="s">
        <v>330</v>
      </c>
      <c r="F137" s="7" t="s">
        <v>330</v>
      </c>
      <c r="G137" s="98">
        <v>57.85</v>
      </c>
      <c r="H137" s="9">
        <v>41317</v>
      </c>
      <c r="I137" s="9">
        <v>41334</v>
      </c>
      <c r="J137" s="96">
        <v>57.85</v>
      </c>
    </row>
    <row r="138" spans="1:10" ht="51" customHeight="1">
      <c r="A138" s="13" t="s">
        <v>331</v>
      </c>
      <c r="B138" s="20" t="s">
        <v>317</v>
      </c>
      <c r="C138" s="7" t="s">
        <v>329</v>
      </c>
      <c r="D138" s="7" t="s">
        <v>117</v>
      </c>
      <c r="E138" s="7" t="s">
        <v>332</v>
      </c>
      <c r="F138" s="7" t="s">
        <v>332</v>
      </c>
      <c r="G138" s="98">
        <v>217</v>
      </c>
      <c r="H138" s="9">
        <v>41317</v>
      </c>
      <c r="I138" s="9">
        <v>41334</v>
      </c>
      <c r="J138" s="96">
        <v>217</v>
      </c>
    </row>
    <row r="139" spans="1:10" ht="51" customHeight="1">
      <c r="A139" s="13" t="s">
        <v>333</v>
      </c>
      <c r="B139" s="20" t="s">
        <v>317</v>
      </c>
      <c r="C139" s="7" t="s">
        <v>329</v>
      </c>
      <c r="D139" s="7" t="s">
        <v>117</v>
      </c>
      <c r="E139" s="16" t="s">
        <v>319</v>
      </c>
      <c r="F139" s="16" t="s">
        <v>319</v>
      </c>
      <c r="G139" s="98">
        <v>300</v>
      </c>
      <c r="H139" s="9">
        <v>41317</v>
      </c>
      <c r="I139" s="9">
        <v>41334</v>
      </c>
      <c r="J139" s="96">
        <v>300</v>
      </c>
    </row>
    <row r="140" spans="1:10" ht="51" customHeight="1">
      <c r="A140" s="13">
        <v>5025503843</v>
      </c>
      <c r="B140" s="20" t="s">
        <v>317</v>
      </c>
      <c r="C140" s="7" t="s">
        <v>334</v>
      </c>
      <c r="D140" s="7" t="s">
        <v>117</v>
      </c>
      <c r="E140" s="16" t="s">
        <v>319</v>
      </c>
      <c r="F140" s="16" t="s">
        <v>319</v>
      </c>
      <c r="G140" s="98">
        <v>300</v>
      </c>
      <c r="H140" s="9">
        <v>41348</v>
      </c>
      <c r="I140" s="9">
        <v>41368</v>
      </c>
      <c r="J140" s="96">
        <v>300</v>
      </c>
    </row>
    <row r="141" spans="1:10" ht="51" customHeight="1">
      <c r="A141" s="13" t="s">
        <v>335</v>
      </c>
      <c r="B141" s="20" t="s">
        <v>317</v>
      </c>
      <c r="C141" s="7" t="s">
        <v>334</v>
      </c>
      <c r="D141" s="7" t="s">
        <v>117</v>
      </c>
      <c r="E141" s="7" t="s">
        <v>336</v>
      </c>
      <c r="F141" s="7" t="s">
        <v>336</v>
      </c>
      <c r="G141" s="98">
        <v>108.6</v>
      </c>
      <c r="H141" s="9">
        <v>41348</v>
      </c>
      <c r="I141" s="9">
        <v>41368</v>
      </c>
      <c r="J141" s="96">
        <v>108.6</v>
      </c>
    </row>
    <row r="142" spans="1:10" ht="51" customHeight="1">
      <c r="A142" s="97" t="s">
        <v>337</v>
      </c>
      <c r="B142" s="20" t="s">
        <v>317</v>
      </c>
      <c r="C142" s="7" t="s">
        <v>334</v>
      </c>
      <c r="D142" s="7" t="s">
        <v>117</v>
      </c>
      <c r="E142" s="16" t="s">
        <v>327</v>
      </c>
      <c r="F142" s="16" t="s">
        <v>327</v>
      </c>
      <c r="G142" s="98">
        <v>90</v>
      </c>
      <c r="H142" s="9">
        <v>41348</v>
      </c>
      <c r="I142" s="9">
        <v>41368</v>
      </c>
      <c r="J142" s="96">
        <v>90</v>
      </c>
    </row>
    <row r="143" spans="1:10" ht="51" customHeight="1">
      <c r="A143" s="13" t="s">
        <v>338</v>
      </c>
      <c r="B143" s="20" t="s">
        <v>317</v>
      </c>
      <c r="C143" s="7" t="s">
        <v>339</v>
      </c>
      <c r="D143" s="7" t="s">
        <v>117</v>
      </c>
      <c r="E143" s="16" t="s">
        <v>340</v>
      </c>
      <c r="F143" s="16" t="s">
        <v>340</v>
      </c>
      <c r="G143" s="16" t="s">
        <v>341</v>
      </c>
      <c r="H143" s="9">
        <v>41348</v>
      </c>
      <c r="I143" s="9">
        <v>41368</v>
      </c>
      <c r="J143" s="96" t="s">
        <v>341</v>
      </c>
    </row>
    <row r="144" spans="1:10" ht="64.5" customHeight="1" thickBot="1">
      <c r="A144" s="99" t="s">
        <v>342</v>
      </c>
      <c r="B144" s="20" t="s">
        <v>317</v>
      </c>
      <c r="C144" s="100" t="s">
        <v>343</v>
      </c>
      <c r="D144" s="7" t="s">
        <v>117</v>
      </c>
      <c r="E144" s="101" t="s">
        <v>344</v>
      </c>
      <c r="F144" s="100" t="s">
        <v>344</v>
      </c>
      <c r="G144" s="101" t="s">
        <v>345</v>
      </c>
      <c r="H144" s="102">
        <v>41491</v>
      </c>
      <c r="I144" s="102">
        <v>41509</v>
      </c>
      <c r="J144" s="103" t="s">
        <v>345</v>
      </c>
    </row>
    <row r="145" spans="1:10" ht="25.5" customHeight="1">
      <c r="A145" s="154" t="s">
        <v>232</v>
      </c>
      <c r="B145" s="155"/>
      <c r="C145" s="155"/>
      <c r="D145" s="155"/>
      <c r="E145" s="155"/>
      <c r="F145" s="155"/>
      <c r="G145" s="155"/>
      <c r="H145" s="155"/>
      <c r="I145" s="155"/>
      <c r="J145" s="156"/>
    </row>
    <row r="146" spans="1:10" ht="56.25" customHeight="1">
      <c r="A146" s="17" t="s">
        <v>346</v>
      </c>
      <c r="B146" s="7" t="s">
        <v>347</v>
      </c>
      <c r="C146" s="104" t="s">
        <v>348</v>
      </c>
      <c r="D146" s="104" t="s">
        <v>32</v>
      </c>
      <c r="E146" s="17"/>
      <c r="F146" s="17" t="s">
        <v>349</v>
      </c>
      <c r="G146" s="63">
        <v>41500</v>
      </c>
      <c r="H146" s="10"/>
      <c r="I146" s="17"/>
      <c r="J146" s="105"/>
    </row>
    <row r="147" spans="1:10" ht="93.75" customHeight="1">
      <c r="A147" s="11" t="s">
        <v>350</v>
      </c>
      <c r="B147" s="7" t="s">
        <v>347</v>
      </c>
      <c r="C147" s="7" t="s">
        <v>351</v>
      </c>
      <c r="D147" s="16" t="s">
        <v>352</v>
      </c>
      <c r="E147" s="7" t="s">
        <v>353</v>
      </c>
      <c r="F147" s="7" t="s">
        <v>354</v>
      </c>
      <c r="G147" s="106">
        <v>15411.83</v>
      </c>
      <c r="H147" s="9">
        <v>41296</v>
      </c>
      <c r="I147" s="9">
        <v>41340</v>
      </c>
      <c r="J147" s="49">
        <v>13870.65</v>
      </c>
    </row>
    <row r="148" spans="1:10" ht="52.5" customHeight="1">
      <c r="A148" s="11" t="s">
        <v>355</v>
      </c>
      <c r="B148" s="7" t="s">
        <v>347</v>
      </c>
      <c r="C148" s="7" t="s">
        <v>356</v>
      </c>
      <c r="D148" s="16" t="s">
        <v>32</v>
      </c>
      <c r="E148" s="16"/>
      <c r="F148" s="16" t="s">
        <v>357</v>
      </c>
      <c r="G148" s="106">
        <v>25000</v>
      </c>
      <c r="H148" s="9">
        <v>41325</v>
      </c>
      <c r="I148" s="9">
        <v>41361</v>
      </c>
      <c r="J148" s="49">
        <v>24600</v>
      </c>
    </row>
    <row r="149" spans="1:10" ht="48.75" customHeight="1">
      <c r="A149" s="11" t="s">
        <v>358</v>
      </c>
      <c r="B149" s="7" t="s">
        <v>347</v>
      </c>
      <c r="C149" s="7" t="s">
        <v>359</v>
      </c>
      <c r="D149" s="16" t="s">
        <v>32</v>
      </c>
      <c r="E149" s="16"/>
      <c r="F149" s="7" t="s">
        <v>360</v>
      </c>
      <c r="G149" s="106">
        <v>3600</v>
      </c>
      <c r="H149" s="9">
        <v>41318</v>
      </c>
      <c r="I149" s="9">
        <v>41639</v>
      </c>
      <c r="J149" s="49">
        <v>2975</v>
      </c>
    </row>
    <row r="150" spans="1:10" ht="51" customHeight="1">
      <c r="A150" s="11" t="s">
        <v>361</v>
      </c>
      <c r="B150" s="7" t="s">
        <v>347</v>
      </c>
      <c r="C150" s="7" t="s">
        <v>362</v>
      </c>
      <c r="D150" s="16" t="s">
        <v>32</v>
      </c>
      <c r="E150" s="16"/>
      <c r="F150" s="7" t="s">
        <v>363</v>
      </c>
      <c r="G150" s="106">
        <v>4380.86</v>
      </c>
      <c r="H150" s="9">
        <v>41270</v>
      </c>
      <c r="I150" s="9">
        <v>41288</v>
      </c>
      <c r="J150" s="49">
        <v>3982.6</v>
      </c>
    </row>
    <row r="151" spans="1:10" ht="51" customHeight="1">
      <c r="A151" s="11" t="s">
        <v>364</v>
      </c>
      <c r="B151" s="7" t="s">
        <v>347</v>
      </c>
      <c r="C151" s="7" t="s">
        <v>365</v>
      </c>
      <c r="D151" s="16" t="s">
        <v>32</v>
      </c>
      <c r="E151" s="16"/>
      <c r="F151" s="7" t="s">
        <v>354</v>
      </c>
      <c r="G151" s="106">
        <v>6000</v>
      </c>
      <c r="H151" s="9">
        <v>41410</v>
      </c>
      <c r="I151" s="9">
        <v>41418</v>
      </c>
      <c r="J151" s="49">
        <v>5756.4</v>
      </c>
    </row>
    <row r="152" spans="1:10" ht="50.25" customHeight="1">
      <c r="A152" s="11" t="s">
        <v>366</v>
      </c>
      <c r="B152" s="7" t="s">
        <v>347</v>
      </c>
      <c r="C152" s="7" t="s">
        <v>367</v>
      </c>
      <c r="D152" s="16" t="s">
        <v>32</v>
      </c>
      <c r="E152" s="16"/>
      <c r="F152" s="7" t="s">
        <v>368</v>
      </c>
      <c r="G152" s="106">
        <v>4633.04</v>
      </c>
      <c r="H152" s="9">
        <v>41359</v>
      </c>
      <c r="I152" s="9">
        <v>41383</v>
      </c>
      <c r="J152" s="49">
        <v>4169.74</v>
      </c>
    </row>
    <row r="153" spans="1:10" ht="48.75" customHeight="1">
      <c r="A153" s="11" t="s">
        <v>369</v>
      </c>
      <c r="B153" s="7" t="s">
        <v>347</v>
      </c>
      <c r="C153" s="7" t="s">
        <v>370</v>
      </c>
      <c r="D153" s="17" t="s">
        <v>371</v>
      </c>
      <c r="E153" s="16"/>
      <c r="F153" s="16" t="s">
        <v>372</v>
      </c>
      <c r="G153" s="106">
        <v>5517</v>
      </c>
      <c r="H153" s="9"/>
      <c r="I153" s="16"/>
      <c r="J153" s="11"/>
    </row>
    <row r="154" spans="1:10" ht="51.75" customHeight="1">
      <c r="A154" s="11" t="s">
        <v>373</v>
      </c>
      <c r="B154" s="7" t="s">
        <v>347</v>
      </c>
      <c r="C154" s="7" t="s">
        <v>374</v>
      </c>
      <c r="D154" s="17" t="s">
        <v>375</v>
      </c>
      <c r="E154" s="16"/>
      <c r="F154" s="7" t="s">
        <v>368</v>
      </c>
      <c r="G154" s="106">
        <v>1734.79</v>
      </c>
      <c r="H154" s="9">
        <v>41430</v>
      </c>
      <c r="I154" s="9">
        <v>41432</v>
      </c>
      <c r="J154" s="49">
        <v>1734.79</v>
      </c>
    </row>
    <row r="155" spans="1:10" ht="51" customHeight="1">
      <c r="A155" s="11" t="s">
        <v>376</v>
      </c>
      <c r="B155" s="7" t="s">
        <v>377</v>
      </c>
      <c r="C155" s="7" t="s">
        <v>378</v>
      </c>
      <c r="D155" s="17" t="s">
        <v>375</v>
      </c>
      <c r="E155" s="16"/>
      <c r="F155" s="7" t="s">
        <v>28</v>
      </c>
      <c r="G155" s="106">
        <v>1429.1</v>
      </c>
      <c r="H155" s="9">
        <v>41333</v>
      </c>
      <c r="I155" s="9">
        <v>41341</v>
      </c>
      <c r="J155" s="11"/>
    </row>
    <row r="156" spans="1:10" ht="56.25" customHeight="1" thickBot="1">
      <c r="A156" s="107" t="s">
        <v>379</v>
      </c>
      <c r="B156" s="7" t="s">
        <v>347</v>
      </c>
      <c r="C156" s="100" t="s">
        <v>380</v>
      </c>
      <c r="D156" s="17" t="s">
        <v>375</v>
      </c>
      <c r="E156" s="101"/>
      <c r="F156" s="101" t="s">
        <v>381</v>
      </c>
      <c r="G156" s="101">
        <v>532.56</v>
      </c>
      <c r="H156" s="102">
        <v>41396</v>
      </c>
      <c r="I156" s="102">
        <v>41421</v>
      </c>
      <c r="J156" s="107"/>
    </row>
    <row r="157" spans="1:10" ht="127.5" customHeight="1">
      <c r="A157" s="2" t="s">
        <v>382</v>
      </c>
      <c r="B157" s="6" t="s">
        <v>347</v>
      </c>
      <c r="C157" s="108" t="s">
        <v>383</v>
      </c>
      <c r="D157" s="109" t="s">
        <v>384</v>
      </c>
      <c r="E157" s="6" t="s">
        <v>385</v>
      </c>
      <c r="F157" s="109" t="s">
        <v>386</v>
      </c>
      <c r="G157" s="110">
        <v>10004.28</v>
      </c>
      <c r="H157" s="111">
        <v>41323</v>
      </c>
      <c r="I157" s="111">
        <v>41371</v>
      </c>
      <c r="J157" s="112"/>
    </row>
    <row r="158" spans="1:10" ht="33" customHeight="1">
      <c r="A158" s="157" t="s">
        <v>387</v>
      </c>
      <c r="B158" s="158"/>
      <c r="C158" s="158"/>
      <c r="D158" s="158"/>
      <c r="E158" s="158"/>
      <c r="F158" s="158"/>
      <c r="G158" s="158"/>
      <c r="H158" s="158"/>
      <c r="I158" s="158"/>
      <c r="J158" s="159"/>
    </row>
    <row r="159" spans="1:10" ht="52.5" customHeight="1">
      <c r="A159" s="11" t="s">
        <v>388</v>
      </c>
      <c r="B159" s="7" t="s">
        <v>377</v>
      </c>
      <c r="C159" s="16" t="s">
        <v>389</v>
      </c>
      <c r="D159" s="17" t="s">
        <v>32</v>
      </c>
      <c r="E159" s="16"/>
      <c r="F159" s="7" t="s">
        <v>28</v>
      </c>
      <c r="G159" s="106">
        <v>240000</v>
      </c>
      <c r="H159" s="9">
        <v>41275</v>
      </c>
      <c r="I159" s="9">
        <v>42004</v>
      </c>
      <c r="J159" s="49">
        <v>109000</v>
      </c>
    </row>
    <row r="160" spans="1:10" ht="52.5" customHeight="1">
      <c r="A160" s="11" t="s">
        <v>390</v>
      </c>
      <c r="B160" s="7" t="s">
        <v>391</v>
      </c>
      <c r="C160" s="7" t="s">
        <v>392</v>
      </c>
      <c r="D160" s="17" t="s">
        <v>393</v>
      </c>
      <c r="E160" s="16"/>
      <c r="F160" s="7" t="s">
        <v>394</v>
      </c>
      <c r="G160" s="106">
        <v>280000</v>
      </c>
      <c r="H160" s="9">
        <v>41275</v>
      </c>
      <c r="I160" s="9">
        <v>42004</v>
      </c>
      <c r="J160" s="49">
        <v>141283.22</v>
      </c>
    </row>
    <row r="161" spans="1:10" ht="25.5" customHeight="1">
      <c r="A161" s="153" t="s">
        <v>233</v>
      </c>
      <c r="B161" s="145"/>
      <c r="C161" s="145"/>
      <c r="D161" s="145"/>
      <c r="E161" s="145"/>
      <c r="F161" s="145"/>
      <c r="G161" s="145"/>
      <c r="H161" s="145"/>
      <c r="I161" s="145"/>
      <c r="J161" s="146"/>
    </row>
    <row r="162" spans="1:10" ht="76.5" customHeight="1">
      <c r="A162" s="13">
        <v>5351536336</v>
      </c>
      <c r="B162" s="7" t="s">
        <v>395</v>
      </c>
      <c r="C162" s="7" t="s">
        <v>396</v>
      </c>
      <c r="D162" s="6" t="s">
        <v>397</v>
      </c>
      <c r="E162" s="7" t="s">
        <v>398</v>
      </c>
      <c r="F162" s="7" t="s">
        <v>398</v>
      </c>
      <c r="G162" s="88">
        <v>100005.08</v>
      </c>
      <c r="H162" s="113"/>
      <c r="I162" s="9"/>
      <c r="J162" s="114"/>
    </row>
    <row r="163" spans="1:10" ht="140.25" customHeight="1">
      <c r="A163" s="97" t="s">
        <v>399</v>
      </c>
      <c r="B163" s="7" t="s">
        <v>395</v>
      </c>
      <c r="C163" s="7" t="s">
        <v>396</v>
      </c>
      <c r="D163" s="6" t="s">
        <v>397</v>
      </c>
      <c r="E163" s="7" t="s">
        <v>400</v>
      </c>
      <c r="F163" s="7" t="s">
        <v>401</v>
      </c>
      <c r="G163" s="88">
        <v>65184</v>
      </c>
      <c r="H163" s="113"/>
      <c r="I163" s="9"/>
      <c r="J163" s="12"/>
    </row>
    <row r="164" spans="1:10" ht="112.5" customHeight="1">
      <c r="A164" s="7" t="s">
        <v>402</v>
      </c>
      <c r="B164" s="7" t="s">
        <v>395</v>
      </c>
      <c r="C164" s="14" t="s">
        <v>403</v>
      </c>
      <c r="D164" s="50" t="s">
        <v>117</v>
      </c>
      <c r="E164" s="7" t="s">
        <v>404</v>
      </c>
      <c r="F164" s="7" t="s">
        <v>404</v>
      </c>
      <c r="G164" s="8">
        <v>6584.47</v>
      </c>
      <c r="H164" s="113"/>
      <c r="I164" s="9"/>
      <c r="J164" s="12">
        <v>3178.64</v>
      </c>
    </row>
    <row r="165" spans="1:10" ht="39.75" customHeight="1">
      <c r="A165" s="153" t="s">
        <v>234</v>
      </c>
      <c r="B165" s="145"/>
      <c r="C165" s="145"/>
      <c r="D165" s="145"/>
      <c r="E165" s="145"/>
      <c r="F165" s="145"/>
      <c r="G165" s="145"/>
      <c r="H165" s="145"/>
      <c r="I165" s="145"/>
      <c r="J165" s="146"/>
    </row>
    <row r="166" spans="1:10" ht="71.25" customHeight="1">
      <c r="A166" s="25" t="s">
        <v>177</v>
      </c>
      <c r="B166" s="6" t="s">
        <v>419</v>
      </c>
      <c r="C166" s="6" t="s">
        <v>178</v>
      </c>
      <c r="D166" s="6" t="s">
        <v>32</v>
      </c>
      <c r="E166" s="119" t="s">
        <v>179</v>
      </c>
      <c r="F166" s="119" t="s">
        <v>179</v>
      </c>
      <c r="G166" s="120">
        <v>38910</v>
      </c>
      <c r="H166" s="124">
        <v>41550</v>
      </c>
      <c r="I166" s="121">
        <v>41578</v>
      </c>
      <c r="J166" s="122">
        <v>42261.98</v>
      </c>
    </row>
    <row r="167" spans="1:10" ht="56.25" customHeight="1">
      <c r="A167" s="25" t="s">
        <v>180</v>
      </c>
      <c r="B167" s="6" t="s">
        <v>419</v>
      </c>
      <c r="C167" s="119" t="s">
        <v>181</v>
      </c>
      <c r="D167" s="6" t="s">
        <v>32</v>
      </c>
      <c r="E167" s="119" t="s">
        <v>182</v>
      </c>
      <c r="F167" s="119" t="s">
        <v>182</v>
      </c>
      <c r="G167" s="120">
        <v>423000</v>
      </c>
      <c r="H167" s="124">
        <v>41061</v>
      </c>
      <c r="I167" s="121">
        <v>41274</v>
      </c>
      <c r="J167" s="122">
        <v>423000</v>
      </c>
    </row>
    <row r="168" spans="1:10" ht="76.5" customHeight="1">
      <c r="A168" s="25" t="s">
        <v>183</v>
      </c>
      <c r="B168" s="6" t="s">
        <v>419</v>
      </c>
      <c r="C168" s="119" t="s">
        <v>184</v>
      </c>
      <c r="D168" s="50"/>
      <c r="E168" s="119">
        <v>16</v>
      </c>
      <c r="F168" s="119" t="s">
        <v>185</v>
      </c>
      <c r="G168" s="120">
        <v>50706.23</v>
      </c>
      <c r="H168" s="124">
        <v>41646</v>
      </c>
      <c r="I168" s="119" t="s">
        <v>471</v>
      </c>
      <c r="J168" s="122"/>
    </row>
    <row r="169" spans="1:10" ht="69.75" customHeight="1">
      <c r="A169" s="25" t="s">
        <v>186</v>
      </c>
      <c r="B169" s="6" t="s">
        <v>419</v>
      </c>
      <c r="C169" s="31" t="s">
        <v>181</v>
      </c>
      <c r="D169" s="6" t="s">
        <v>32</v>
      </c>
      <c r="E169" s="119" t="s">
        <v>182</v>
      </c>
      <c r="F169" s="119" t="s">
        <v>182</v>
      </c>
      <c r="G169" s="120">
        <v>784366.71</v>
      </c>
      <c r="H169" s="124">
        <v>41275</v>
      </c>
      <c r="I169" s="119" t="s">
        <v>471</v>
      </c>
      <c r="J169" s="122">
        <v>547213.68</v>
      </c>
    </row>
    <row r="170" spans="1:10" ht="66.75" customHeight="1">
      <c r="A170" s="25" t="s">
        <v>187</v>
      </c>
      <c r="B170" s="6" t="s">
        <v>419</v>
      </c>
      <c r="C170" s="119" t="s">
        <v>188</v>
      </c>
      <c r="D170" s="6" t="s">
        <v>32</v>
      </c>
      <c r="E170" s="119" t="s">
        <v>189</v>
      </c>
      <c r="F170" s="119" t="s">
        <v>189</v>
      </c>
      <c r="G170" s="122">
        <v>12952</v>
      </c>
      <c r="H170" s="125">
        <v>40909</v>
      </c>
      <c r="I170" s="121">
        <v>41274</v>
      </c>
      <c r="J170" s="122">
        <v>12952</v>
      </c>
    </row>
    <row r="171" spans="1:10" ht="66.75" customHeight="1">
      <c r="A171" s="25">
        <v>4992828401</v>
      </c>
      <c r="B171" s="6" t="s">
        <v>419</v>
      </c>
      <c r="C171" s="119" t="s">
        <v>190</v>
      </c>
      <c r="D171" s="19" t="s">
        <v>191</v>
      </c>
      <c r="E171" s="6">
        <v>20</v>
      </c>
      <c r="F171" s="119" t="s">
        <v>192</v>
      </c>
      <c r="G171" s="120">
        <v>374751.63</v>
      </c>
      <c r="H171" s="126">
        <v>41628</v>
      </c>
      <c r="I171" s="119" t="s">
        <v>471</v>
      </c>
      <c r="J171" s="122"/>
    </row>
    <row r="172" spans="1:10" ht="90.75" customHeight="1">
      <c r="A172" s="25">
        <v>3964761048</v>
      </c>
      <c r="B172" s="6" t="s">
        <v>419</v>
      </c>
      <c r="C172" s="119" t="s">
        <v>193</v>
      </c>
      <c r="D172" s="6" t="s">
        <v>32</v>
      </c>
      <c r="E172" s="119" t="s">
        <v>194</v>
      </c>
      <c r="F172" s="119" t="s">
        <v>194</v>
      </c>
      <c r="G172" s="120"/>
      <c r="H172" s="10"/>
      <c r="I172" s="6"/>
      <c r="J172" s="122"/>
    </row>
    <row r="173" spans="1:10" ht="113.25" customHeight="1">
      <c r="A173" s="25" t="s">
        <v>195</v>
      </c>
      <c r="B173" s="6" t="s">
        <v>419</v>
      </c>
      <c r="C173" s="119" t="s">
        <v>196</v>
      </c>
      <c r="D173" s="6" t="s">
        <v>32</v>
      </c>
      <c r="E173" s="119" t="s">
        <v>197</v>
      </c>
      <c r="F173" s="119" t="s">
        <v>197</v>
      </c>
      <c r="G173" s="120">
        <v>7000</v>
      </c>
      <c r="H173" s="127">
        <v>41426</v>
      </c>
      <c r="I173" s="121">
        <v>41442</v>
      </c>
      <c r="J173" s="122">
        <v>7000</v>
      </c>
    </row>
    <row r="174" spans="1:10" ht="113.25" customHeight="1">
      <c r="A174" s="25">
        <v>5234332369</v>
      </c>
      <c r="B174" s="6" t="s">
        <v>419</v>
      </c>
      <c r="C174" s="119" t="s">
        <v>198</v>
      </c>
      <c r="D174" s="6" t="s">
        <v>32</v>
      </c>
      <c r="E174" s="119" t="s">
        <v>199</v>
      </c>
      <c r="F174" s="119" t="s">
        <v>199</v>
      </c>
      <c r="G174" s="120">
        <v>16000</v>
      </c>
      <c r="H174" s="128">
        <v>41086</v>
      </c>
      <c r="I174" s="121">
        <v>41201</v>
      </c>
      <c r="J174" s="122">
        <v>16000</v>
      </c>
    </row>
    <row r="175" spans="1:10" ht="78" customHeight="1">
      <c r="A175" s="25">
        <v>4997484641</v>
      </c>
      <c r="B175" s="6" t="s">
        <v>419</v>
      </c>
      <c r="C175" s="119" t="s">
        <v>200</v>
      </c>
      <c r="D175" s="6" t="s">
        <v>32</v>
      </c>
      <c r="E175" s="119" t="s">
        <v>201</v>
      </c>
      <c r="F175" s="119" t="s">
        <v>201</v>
      </c>
      <c r="G175" s="120">
        <v>39900</v>
      </c>
      <c r="H175" s="10">
        <v>41346</v>
      </c>
      <c r="I175" s="119" t="s">
        <v>471</v>
      </c>
      <c r="J175" s="122">
        <v>21000</v>
      </c>
    </row>
    <row r="176" spans="1:10" ht="78" customHeight="1">
      <c r="A176" s="25" t="s">
        <v>202</v>
      </c>
      <c r="B176" s="6" t="s">
        <v>419</v>
      </c>
      <c r="C176" s="119" t="s">
        <v>203</v>
      </c>
      <c r="D176" s="6" t="s">
        <v>32</v>
      </c>
      <c r="E176" s="119" t="s">
        <v>204</v>
      </c>
      <c r="F176" s="119" t="s">
        <v>204</v>
      </c>
      <c r="G176" s="120">
        <v>3719.01</v>
      </c>
      <c r="H176" s="10">
        <v>41358</v>
      </c>
      <c r="I176" s="121">
        <v>41364</v>
      </c>
      <c r="J176" s="122">
        <v>3719</v>
      </c>
    </row>
    <row r="177" spans="1:10" ht="105.75" customHeight="1">
      <c r="A177" s="25">
        <v>5104823932</v>
      </c>
      <c r="B177" s="6" t="s">
        <v>419</v>
      </c>
      <c r="C177" s="119" t="s">
        <v>205</v>
      </c>
      <c r="D177" s="6" t="s">
        <v>32</v>
      </c>
      <c r="E177" s="119" t="s">
        <v>206</v>
      </c>
      <c r="F177" s="119" t="s">
        <v>206</v>
      </c>
      <c r="G177" s="120">
        <v>24797.42</v>
      </c>
      <c r="H177" s="10"/>
      <c r="I177" s="121">
        <v>41392</v>
      </c>
      <c r="J177" s="122">
        <v>24797.42</v>
      </c>
    </row>
    <row r="178" spans="1:10" ht="105.75" customHeight="1">
      <c r="A178" s="25">
        <v>4969328331</v>
      </c>
      <c r="B178" s="6" t="s">
        <v>419</v>
      </c>
      <c r="C178" s="119" t="s">
        <v>207</v>
      </c>
      <c r="D178" s="6" t="s">
        <v>32</v>
      </c>
      <c r="E178" s="119" t="s">
        <v>208</v>
      </c>
      <c r="F178" s="119" t="s">
        <v>208</v>
      </c>
      <c r="G178" s="120">
        <v>39359.41</v>
      </c>
      <c r="H178" s="10">
        <v>41333</v>
      </c>
      <c r="I178" s="121">
        <v>41364</v>
      </c>
      <c r="J178" s="122">
        <v>42767.06</v>
      </c>
    </row>
    <row r="179" spans="1:10" ht="50.25" customHeight="1">
      <c r="A179" s="25" t="s">
        <v>209</v>
      </c>
      <c r="B179" s="6" t="s">
        <v>419</v>
      </c>
      <c r="C179" s="119" t="s">
        <v>210</v>
      </c>
      <c r="D179" s="6" t="s">
        <v>211</v>
      </c>
      <c r="E179" s="119" t="s">
        <v>212</v>
      </c>
      <c r="F179" s="119" t="s">
        <v>212</v>
      </c>
      <c r="G179" s="120">
        <v>9916.16</v>
      </c>
      <c r="H179" s="10">
        <v>41327</v>
      </c>
      <c r="I179" s="121">
        <v>41333</v>
      </c>
      <c r="J179" s="122">
        <v>24386.11</v>
      </c>
    </row>
    <row r="180" spans="1:10" ht="64.5" customHeight="1">
      <c r="A180" s="25" t="s">
        <v>213</v>
      </c>
      <c r="B180" s="6" t="s">
        <v>419</v>
      </c>
      <c r="C180" s="119" t="s">
        <v>214</v>
      </c>
      <c r="D180" s="6" t="s">
        <v>32</v>
      </c>
      <c r="E180" s="119" t="s">
        <v>215</v>
      </c>
      <c r="F180" s="119" t="s">
        <v>215</v>
      </c>
      <c r="G180" s="120">
        <v>2724</v>
      </c>
      <c r="H180" s="10"/>
      <c r="I180" s="121">
        <v>41404</v>
      </c>
      <c r="J180" s="122">
        <v>2724</v>
      </c>
    </row>
    <row r="181" spans="1:10" ht="48" customHeight="1">
      <c r="A181" s="25" t="s">
        <v>216</v>
      </c>
      <c r="B181" s="6" t="s">
        <v>419</v>
      </c>
      <c r="C181" s="119" t="s">
        <v>217</v>
      </c>
      <c r="D181" s="6" t="s">
        <v>32</v>
      </c>
      <c r="E181" s="119" t="s">
        <v>218</v>
      </c>
      <c r="F181" s="119" t="s">
        <v>218</v>
      </c>
      <c r="G181" s="120">
        <v>9072.99</v>
      </c>
      <c r="H181" s="10">
        <v>41418</v>
      </c>
      <c r="I181" s="121">
        <v>41419</v>
      </c>
      <c r="J181" s="122">
        <v>9072.98</v>
      </c>
    </row>
    <row r="182" spans="1:10" ht="47.25" customHeight="1">
      <c r="A182" s="25" t="s">
        <v>219</v>
      </c>
      <c r="B182" s="6" t="s">
        <v>419</v>
      </c>
      <c r="C182" s="119" t="s">
        <v>220</v>
      </c>
      <c r="D182" s="6" t="s">
        <v>32</v>
      </c>
      <c r="E182" s="119" t="s">
        <v>218</v>
      </c>
      <c r="F182" s="119" t="s">
        <v>218</v>
      </c>
      <c r="G182" s="120">
        <v>13474.5</v>
      </c>
      <c r="H182" s="10">
        <v>41327</v>
      </c>
      <c r="I182" s="121">
        <v>41440</v>
      </c>
      <c r="J182" s="122">
        <v>13223.14</v>
      </c>
    </row>
    <row r="183" spans="1:10" ht="57.75" customHeight="1">
      <c r="A183" s="25" t="s">
        <v>221</v>
      </c>
      <c r="B183" s="6" t="s">
        <v>419</v>
      </c>
      <c r="C183" s="119" t="s">
        <v>222</v>
      </c>
      <c r="D183" s="6" t="s">
        <v>32</v>
      </c>
      <c r="E183" s="119" t="s">
        <v>212</v>
      </c>
      <c r="F183" s="119" t="s">
        <v>212</v>
      </c>
      <c r="G183" s="120">
        <v>19520</v>
      </c>
      <c r="H183" s="10">
        <v>41418</v>
      </c>
      <c r="I183" s="121">
        <v>41440</v>
      </c>
      <c r="J183" s="122">
        <v>19441.92</v>
      </c>
    </row>
    <row r="184" spans="1:10" ht="84.75" customHeight="1">
      <c r="A184" s="25">
        <v>5234699245</v>
      </c>
      <c r="B184" s="6" t="s">
        <v>419</v>
      </c>
      <c r="C184" s="119" t="s">
        <v>223</v>
      </c>
      <c r="D184" s="6" t="s">
        <v>32</v>
      </c>
      <c r="E184" s="119" t="s">
        <v>224</v>
      </c>
      <c r="F184" s="119" t="s">
        <v>224</v>
      </c>
      <c r="G184" s="120">
        <v>37500</v>
      </c>
      <c r="H184" s="10"/>
      <c r="I184" s="6"/>
      <c r="J184" s="122"/>
    </row>
    <row r="185" spans="1:10" ht="69.75" customHeight="1">
      <c r="A185" s="25">
        <v>5581861968</v>
      </c>
      <c r="B185" s="6" t="s">
        <v>419</v>
      </c>
      <c r="C185" s="119" t="s">
        <v>225</v>
      </c>
      <c r="D185" s="6" t="s">
        <v>32</v>
      </c>
      <c r="E185" s="119" t="s">
        <v>208</v>
      </c>
      <c r="F185" s="119" t="s">
        <v>208</v>
      </c>
      <c r="G185" s="120">
        <v>38950</v>
      </c>
      <c r="H185" s="121">
        <v>41446</v>
      </c>
      <c r="I185" s="121"/>
      <c r="J185" s="122"/>
    </row>
    <row r="186" spans="1:10" ht="50.25" customHeight="1">
      <c r="A186" s="25" t="s">
        <v>226</v>
      </c>
      <c r="B186" s="6" t="s">
        <v>419</v>
      </c>
      <c r="C186" s="119" t="s">
        <v>227</v>
      </c>
      <c r="D186" s="6" t="s">
        <v>32</v>
      </c>
      <c r="E186" s="119" t="s">
        <v>228</v>
      </c>
      <c r="F186" s="119" t="s">
        <v>228</v>
      </c>
      <c r="G186" s="120">
        <v>3000</v>
      </c>
      <c r="H186" s="123"/>
      <c r="I186" s="121">
        <v>41545</v>
      </c>
      <c r="J186" s="122">
        <v>3000</v>
      </c>
    </row>
    <row r="187" spans="1:10" ht="54" customHeight="1">
      <c r="A187" s="25" t="s">
        <v>229</v>
      </c>
      <c r="B187" s="6" t="s">
        <v>419</v>
      </c>
      <c r="C187" s="119" t="s">
        <v>230</v>
      </c>
      <c r="D187" s="6" t="s">
        <v>32</v>
      </c>
      <c r="E187" s="119" t="s">
        <v>228</v>
      </c>
      <c r="F187" s="119" t="s">
        <v>228</v>
      </c>
      <c r="G187" s="120">
        <v>3000</v>
      </c>
      <c r="H187" s="123"/>
      <c r="I187" s="121">
        <v>41545</v>
      </c>
      <c r="J187" s="122">
        <v>3000</v>
      </c>
    </row>
    <row r="188" spans="1:10" ht="99.75" customHeight="1">
      <c r="A188" s="118"/>
      <c r="B188" s="7"/>
      <c r="C188" s="7"/>
      <c r="D188" s="7"/>
      <c r="E188" s="7"/>
      <c r="F188" s="7"/>
      <c r="G188" s="88"/>
      <c r="H188" s="113"/>
      <c r="I188" s="9"/>
      <c r="J188" s="11"/>
    </row>
    <row r="189" spans="1:10" ht="99.75" customHeight="1">
      <c r="A189" s="7"/>
      <c r="B189" s="7"/>
      <c r="C189" s="14"/>
      <c r="D189" s="93"/>
      <c r="E189" s="7"/>
      <c r="F189" s="7"/>
      <c r="G189" s="8"/>
      <c r="H189" s="113"/>
      <c r="I189" s="9"/>
      <c r="J189" s="115"/>
    </row>
    <row r="190" spans="1:10" ht="25.5" customHeight="1">
      <c r="A190" s="13"/>
      <c r="B190" s="16"/>
      <c r="C190" s="16"/>
      <c r="D190" s="16"/>
      <c r="E190" s="16"/>
      <c r="F190" s="16"/>
      <c r="G190" s="16"/>
      <c r="H190" s="16"/>
      <c r="I190" s="16"/>
      <c r="J190" s="11"/>
    </row>
    <row r="191" spans="1:10" ht="25.5" customHeight="1">
      <c r="A191" s="13"/>
      <c r="B191" s="16"/>
      <c r="C191" s="16"/>
      <c r="D191" s="16"/>
      <c r="E191" s="16"/>
      <c r="F191" s="16"/>
      <c r="G191" s="16"/>
      <c r="H191" s="16"/>
      <c r="I191" s="16"/>
      <c r="J191" s="11"/>
    </row>
    <row r="192" spans="1:10" ht="25.5" customHeight="1">
      <c r="A192" s="13"/>
      <c r="B192" s="16"/>
      <c r="C192" s="16"/>
      <c r="D192" s="16"/>
      <c r="E192" s="16"/>
      <c r="F192" s="16"/>
      <c r="G192" s="16"/>
      <c r="H192" s="16"/>
      <c r="I192" s="16"/>
      <c r="J192" s="11"/>
    </row>
    <row r="193" spans="1:10" ht="25.5" customHeight="1">
      <c r="A193" s="13"/>
      <c r="B193" s="16"/>
      <c r="C193" s="16"/>
      <c r="D193" s="16"/>
      <c r="E193" s="16"/>
      <c r="F193" s="16"/>
      <c r="G193" s="16"/>
      <c r="H193" s="16"/>
      <c r="I193" s="16"/>
      <c r="J193" s="11"/>
    </row>
    <row r="194" spans="1:10" ht="25.5" customHeight="1">
      <c r="A194" s="13"/>
      <c r="B194" s="16"/>
      <c r="C194" s="16"/>
      <c r="D194" s="16"/>
      <c r="E194" s="16"/>
      <c r="F194" s="16"/>
      <c r="G194" s="16"/>
      <c r="H194" s="16"/>
      <c r="I194" s="16"/>
      <c r="J194" s="11"/>
    </row>
    <row r="195" spans="1:10" ht="25.5" customHeight="1">
      <c r="A195" s="13"/>
      <c r="B195" s="16"/>
      <c r="C195" s="16"/>
      <c r="D195" s="16"/>
      <c r="E195" s="16"/>
      <c r="F195" s="16"/>
      <c r="G195" s="16"/>
      <c r="H195" s="16"/>
      <c r="I195" s="16"/>
      <c r="J195" s="11"/>
    </row>
    <row r="196" spans="1:10" ht="25.5" customHeight="1">
      <c r="A196" s="13"/>
      <c r="B196" s="16"/>
      <c r="C196" s="16"/>
      <c r="D196" s="16"/>
      <c r="E196" s="16"/>
      <c r="F196" s="16"/>
      <c r="G196" s="16"/>
      <c r="H196" s="16"/>
      <c r="I196" s="16"/>
      <c r="J196" s="11"/>
    </row>
    <row r="197" spans="1:10" ht="25.5" customHeight="1">
      <c r="A197" s="13"/>
      <c r="B197" s="16"/>
      <c r="C197" s="16"/>
      <c r="D197" s="16"/>
      <c r="E197" s="16"/>
      <c r="F197" s="16"/>
      <c r="G197" s="16"/>
      <c r="H197" s="16"/>
      <c r="I197" s="16"/>
      <c r="J197" s="11"/>
    </row>
    <row r="198" spans="1:10" ht="25.5" customHeight="1">
      <c r="A198" s="13"/>
      <c r="B198" s="16"/>
      <c r="C198" s="16"/>
      <c r="D198" s="16"/>
      <c r="E198" s="16"/>
      <c r="F198" s="16"/>
      <c r="G198" s="16"/>
      <c r="H198" s="16"/>
      <c r="I198" s="16"/>
      <c r="J198" s="11"/>
    </row>
    <row r="199" spans="1:10" ht="25.5" customHeight="1">
      <c r="A199" s="13"/>
      <c r="B199" s="16"/>
      <c r="C199" s="16"/>
      <c r="D199" s="16"/>
      <c r="E199" s="16"/>
      <c r="F199" s="16"/>
      <c r="G199" s="16"/>
      <c r="H199" s="16"/>
      <c r="I199" s="16"/>
      <c r="J199" s="11"/>
    </row>
    <row r="200" spans="1:10" ht="25.5" customHeight="1" thickBot="1">
      <c r="A200" s="99"/>
      <c r="B200" s="101"/>
      <c r="C200" s="101"/>
      <c r="D200" s="101"/>
      <c r="E200" s="101"/>
      <c r="F200" s="101"/>
      <c r="G200" s="101"/>
      <c r="H200" s="101"/>
      <c r="I200" s="101"/>
      <c r="J200" s="107"/>
    </row>
    <row r="201" spans="1:10" ht="25.5" customHeight="1">
      <c r="A201" s="3"/>
      <c r="B201" s="116"/>
      <c r="C201" s="117"/>
      <c r="D201" s="117"/>
      <c r="E201" s="117"/>
      <c r="F201" s="117"/>
      <c r="G201" s="117"/>
      <c r="H201" s="117"/>
      <c r="I201" s="117"/>
      <c r="J201" s="117"/>
    </row>
  </sheetData>
  <sheetProtection/>
  <mergeCells count="23">
    <mergeCell ref="A82:J82"/>
    <mergeCell ref="A126:J126"/>
    <mergeCell ref="A165:J165"/>
    <mergeCell ref="A130:J130"/>
    <mergeCell ref="A145:J145"/>
    <mergeCell ref="A158:J158"/>
    <mergeCell ref="A161:J161"/>
    <mergeCell ref="J3:J4"/>
    <mergeCell ref="A5:J5"/>
    <mergeCell ref="A32:J32"/>
    <mergeCell ref="A53:J53"/>
    <mergeCell ref="A62:J62"/>
    <mergeCell ref="A76:J76"/>
    <mergeCell ref="A1:J1"/>
    <mergeCell ref="A2:J2"/>
    <mergeCell ref="A3:A4"/>
    <mergeCell ref="B3:B4"/>
    <mergeCell ref="C3:C4"/>
    <mergeCell ref="D3:D4"/>
    <mergeCell ref="E3:E4"/>
    <mergeCell ref="F3:F4"/>
    <mergeCell ref="G3:G4"/>
    <mergeCell ref="H3:I3"/>
  </mergeCells>
  <printOptions/>
  <pageMargins left="0.46" right="0.38" top="1" bottom="1" header="0.5" footer="0.5"/>
  <pageSetup horizontalDpi="300" verticalDpi="300" orientation="landscape" paperSize="8"/>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Utente</cp:lastModifiedBy>
  <cp:lastPrinted>2014-01-15T08:23:22Z</cp:lastPrinted>
  <dcterms:created xsi:type="dcterms:W3CDTF">2014-01-15T08:03:10Z</dcterms:created>
  <dcterms:modified xsi:type="dcterms:W3CDTF">2015-01-16T09:46:10Z</dcterms:modified>
  <cp:category/>
  <cp:version/>
  <cp:contentType/>
  <cp:contentStatus/>
</cp:coreProperties>
</file>